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38068\Desktop\хлам\"/>
    </mc:Choice>
  </mc:AlternateContent>
  <xr:revisionPtr revIDLastSave="0" documentId="8_{DBC8AF5E-9749-4FE1-B963-01FFD339FF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раница 1" sheetId="2" r:id="rId1"/>
  </sheets>
  <definedNames>
    <definedName name="_xlnm._FilterDatabase" localSheetId="0" hidden="1">'Страница 1'!$A$8:$E$57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0" i="2" l="1"/>
  <c r="D120" i="2"/>
  <c r="D71" i="2"/>
  <c r="D51" i="2"/>
  <c r="D43" i="2"/>
  <c r="D41" i="2"/>
  <c r="D39" i="2"/>
  <c r="D38" i="2"/>
  <c r="D36" i="2"/>
  <c r="D31" i="2"/>
  <c r="D28" i="2"/>
  <c r="D26" i="2"/>
  <c r="D25" i="2"/>
  <c r="D21" i="2"/>
  <c r="D16" i="2"/>
  <c r="D15" i="2"/>
  <c r="D13" i="2"/>
  <c r="D119" i="2"/>
  <c r="D111" i="2"/>
  <c r="D105" i="2"/>
  <c r="D103" i="2"/>
  <c r="D100" i="2"/>
  <c r="D96" i="2"/>
  <c r="D95" i="2"/>
  <c r="D89" i="2"/>
  <c r="D82" i="2"/>
  <c r="D75" i="2"/>
  <c r="D57" i="2" l="1"/>
</calcChain>
</file>

<file path=xl/sharedStrings.xml><?xml version="1.0" encoding="utf-8"?>
<sst xmlns="http://schemas.openxmlformats.org/spreadsheetml/2006/main" count="407" uniqueCount="170">
  <si>
    <t>№</t>
  </si>
  <si>
    <t>Наименование</t>
  </si>
  <si>
    <t>Анемона виргинская</t>
  </si>
  <si>
    <t xml:space="preserve">Астильба китайская </t>
  </si>
  <si>
    <t>С3</t>
  </si>
  <si>
    <t>Бадан сердцелистный</t>
  </si>
  <si>
    <t>Бриза средняя</t>
  </si>
  <si>
    <t>Вербейник точечный</t>
  </si>
  <si>
    <t>Вербена буэнос-айресская</t>
  </si>
  <si>
    <t>Вероника длиннолистная</t>
  </si>
  <si>
    <t>Вероника колосистая</t>
  </si>
  <si>
    <t>Гравилат речной</t>
  </si>
  <si>
    <t>Дербенник иволистный</t>
  </si>
  <si>
    <t xml:space="preserve">Душица обыкновенная  </t>
  </si>
  <si>
    <t>Ирис сибирский</t>
  </si>
  <si>
    <t>Иссоп лекарственный</t>
  </si>
  <si>
    <t>Келерия сизая</t>
  </si>
  <si>
    <t>Котовник фассена</t>
  </si>
  <si>
    <t>Лаванда узколистная</t>
  </si>
  <si>
    <t>Лихнис халцедонский</t>
  </si>
  <si>
    <t>Лук-шнитт</t>
  </si>
  <si>
    <t>Мелисса лимонная</t>
  </si>
  <si>
    <t>Молиния тростниковая</t>
  </si>
  <si>
    <t>Мята спиката</t>
  </si>
  <si>
    <t>Овсяница сизая "Varna"</t>
  </si>
  <si>
    <t>Перловник реснитчатый</t>
  </si>
  <si>
    <t>Полынь горькая</t>
  </si>
  <si>
    <t>Полынь луизианская</t>
  </si>
  <si>
    <t>Тимьян лимоннопахнущий</t>
  </si>
  <si>
    <t>Тимьян ползучий</t>
  </si>
  <si>
    <t>Фалярис тростниковый Вариегата</t>
  </si>
  <si>
    <t>Чистец лекарственный</t>
  </si>
  <si>
    <t>Чистец шерстистый</t>
  </si>
  <si>
    <t>Шалфей клейкий</t>
  </si>
  <si>
    <t>Щучка извилистая</t>
  </si>
  <si>
    <t>Элимус песчаный</t>
  </si>
  <si>
    <t>Итого:</t>
  </si>
  <si>
    <t>Просо прутьевидное</t>
  </si>
  <si>
    <t>Вейник коротковолосистый</t>
  </si>
  <si>
    <t xml:space="preserve">Хоста подорожниковая </t>
  </si>
  <si>
    <t>Хоста Альбомаргината</t>
  </si>
  <si>
    <t>Душица обыкновенная  Альба</t>
  </si>
  <si>
    <t>Сеслерия серая</t>
  </si>
  <si>
    <t>Земляника лесная</t>
  </si>
  <si>
    <t>Кореопсис</t>
  </si>
  <si>
    <t>Хоста Медиавариегата</t>
  </si>
  <si>
    <t>Герань луговая</t>
  </si>
  <si>
    <t>Осока</t>
  </si>
  <si>
    <t>Соргаструм</t>
  </si>
  <si>
    <t>Горец змеиный</t>
  </si>
  <si>
    <t>Котовник фассена Альба</t>
  </si>
  <si>
    <t>ЦЕНА (без НДС)</t>
  </si>
  <si>
    <t>Телефон:</t>
  </si>
  <si>
    <t>+7 (495) 230-25-32</t>
  </si>
  <si>
    <t>Email:</t>
  </si>
  <si>
    <t>info@green-life.ru</t>
  </si>
  <si>
    <t>Cайт:</t>
  </si>
  <si>
    <t>https://green-life.ru/</t>
  </si>
  <si>
    <t>Городской округ Клин, Московская область, деревня Березино</t>
  </si>
  <si>
    <t>Количество</t>
  </si>
  <si>
    <t>Контейнер</t>
  </si>
  <si>
    <t>C3</t>
  </si>
  <si>
    <t>P9</t>
  </si>
  <si>
    <t>Астра кустарниковая "Ladi in blue</t>
  </si>
  <si>
    <t>Астра альпийская</t>
  </si>
  <si>
    <t>Бруннера крупнолистная</t>
  </si>
  <si>
    <t>Вербейник монетчатый</t>
  </si>
  <si>
    <t>Гвоздика сосноволистная</t>
  </si>
  <si>
    <t>Гелениум хупа</t>
  </si>
  <si>
    <t>Девясил великолепный</t>
  </si>
  <si>
    <t>Живучка ползучая</t>
  </si>
  <si>
    <t>Любисток</t>
  </si>
  <si>
    <t>Манжетка</t>
  </si>
  <si>
    <t>Монарда дудчатая</t>
  </si>
  <si>
    <t>Тиарелла верри</t>
  </si>
  <si>
    <t>Тимьян обыкновенный</t>
  </si>
  <si>
    <t>Черемша</t>
  </si>
  <si>
    <t>Эхинацея пурпурная</t>
  </si>
  <si>
    <t>C1</t>
  </si>
  <si>
    <t>C1,5</t>
  </si>
  <si>
    <t xml:space="preserve">Астра ново-английская </t>
  </si>
  <si>
    <t>Астра кустарниковая "Jenny"</t>
  </si>
  <si>
    <t>Астра кустарниковая "Professor Anton Kip"</t>
  </si>
  <si>
    <t>C2</t>
  </si>
  <si>
    <t>Амо́рфа куста́рниковая</t>
  </si>
  <si>
    <t>Андропогон скопарий Prairie Blues</t>
  </si>
  <si>
    <t>Арункус</t>
  </si>
  <si>
    <t>Астильба китайская</t>
  </si>
  <si>
    <t>Астра кустарниковая</t>
  </si>
  <si>
    <t>Астра новоанглийская </t>
  </si>
  <si>
    <t>Белокопытник лекарственный</t>
  </si>
  <si>
    <t xml:space="preserve">Бор развесистый Aureum </t>
  </si>
  <si>
    <t>Зеленчук зеленчуковый</t>
  </si>
  <si>
    <t>Золотарник канадский</t>
  </si>
  <si>
    <t>Ковыль тончайший</t>
  </si>
  <si>
    <t>Колосня́к песча́ны</t>
  </si>
  <si>
    <t>Копытень европейский</t>
  </si>
  <si>
    <t xml:space="preserve">Котовник фассена   </t>
  </si>
  <si>
    <t>Кровохлебка лекарственная</t>
  </si>
  <si>
    <t>Ландыш майский</t>
  </si>
  <si>
    <t>Лофант анисовый</t>
  </si>
  <si>
    <t>Лук души́стый</t>
  </si>
  <si>
    <t>Лук стареющий горный</t>
  </si>
  <si>
    <t>Манжетка мягкая</t>
  </si>
  <si>
    <t>Овсяница валисская</t>
  </si>
  <si>
    <t>Осока волосовидная</t>
  </si>
  <si>
    <t>Осока желтая</t>
  </si>
  <si>
    <t>Осо́ка ложносытева́я</t>
  </si>
  <si>
    <t>Осока метельчатая</t>
  </si>
  <si>
    <t>Очиток видный</t>
  </si>
  <si>
    <t>Пижма обыкновенная</t>
  </si>
  <si>
    <t>Полынь Людовика</t>
  </si>
  <si>
    <t>Сеслерия осенняя</t>
  </si>
  <si>
    <t>Тысячелистник мелкощитковидный</t>
  </si>
  <si>
    <t>Фиалка лесная</t>
  </si>
  <si>
    <t>Чистец византийский</t>
  </si>
  <si>
    <t xml:space="preserve">Шалфей лекарственный </t>
  </si>
  <si>
    <t>Шероховатка раскидистая</t>
  </si>
  <si>
    <t>Щучка дернистая</t>
  </si>
  <si>
    <t>НАЖМИТЕ ЧТОБЫ ПЕРЕЙТИ В РАЗДЕЛ</t>
  </si>
  <si>
    <t>С1;C1,5;C2</t>
  </si>
  <si>
    <t>P9 (Сентябрь)</t>
  </si>
  <si>
    <t>Вероника длиннолистная "Pink Shades"</t>
  </si>
  <si>
    <t>Гейхера "Marble Silver"</t>
  </si>
  <si>
    <t>Гейхера американская "Palace Purple select"</t>
  </si>
  <si>
    <t>Иссоп лекарственный  "Alba"</t>
  </si>
  <si>
    <t>Иссоп лекарственный  "Roseus"</t>
  </si>
  <si>
    <t>Котовник жилковатый "Blue Moon"</t>
  </si>
  <si>
    <t>Мискантус китайский "Early Hybrids" </t>
  </si>
  <si>
    <t>Нивяник обыкновенный "Filigran"</t>
  </si>
  <si>
    <t>Перловник высокий "Atropurpurea"</t>
  </si>
  <si>
    <t>Седум  "Emperor"s Waves"</t>
  </si>
  <si>
    <t>Тысячелистник таволговый "Parkers Varietät" </t>
  </si>
  <si>
    <t>Шалфей дубравный  "Violettkönigin"</t>
  </si>
  <si>
    <t>Щучка дернистая "Bronzeschleier"</t>
  </si>
  <si>
    <t>Эригерон "Rosa Juwel" </t>
  </si>
  <si>
    <t>Лилейник гибридный "Autumn Red"</t>
  </si>
  <si>
    <t>Гелиопсис "Sommersonne" </t>
  </si>
  <si>
    <t>Флокс метельчатый "Адмирал"</t>
  </si>
  <si>
    <t>Флокс метельчатый "Люкс"</t>
  </si>
  <si>
    <t>Флокс метельчатый "Фея"</t>
  </si>
  <si>
    <t>Лапчатка непальская "Miss Willmott"</t>
  </si>
  <si>
    <t>Пиретрум "Robinson Pink"</t>
  </si>
  <si>
    <t>Ясколка войлочная "Celine"</t>
  </si>
  <si>
    <t>Аквилегия обыкновенная "Alba"</t>
  </si>
  <si>
    <t>Алиссум горный "Mountain Gold"</t>
  </si>
  <si>
    <t>Арабис кавказский"Pixie Cream"</t>
  </si>
  <si>
    <t>Арме́рия примо́рская "Splendens" </t>
  </si>
  <si>
    <t>Астра альпийская "Goliath"</t>
  </si>
  <si>
    <t>Астра альпийская Pinkie"</t>
  </si>
  <si>
    <t>Вероника длиннолистная "Alba"</t>
  </si>
  <si>
    <t>Гвозди́ка травя́нка "Brillant"</t>
  </si>
  <si>
    <t>Камнеломка Арендса "Blütenteppich"</t>
  </si>
  <si>
    <t>Котовник фассена "Alba"</t>
  </si>
  <si>
    <t>Мискантус китайский "New Hybrids"</t>
  </si>
  <si>
    <t>Монарда двойчатая "Panorama Mixture"</t>
  </si>
  <si>
    <t>Монарда двойчатая "Red Colors"</t>
  </si>
  <si>
    <t>Мордовник банатский "Blue Glow" </t>
  </si>
  <si>
    <t>Нивя́ник обыкнове́нный "Filigran"</t>
  </si>
  <si>
    <t xml:space="preserve">Осока Буханана "Firefox" </t>
  </si>
  <si>
    <t>Тысячели́стник обыкнове́нный "Cassis"</t>
  </si>
  <si>
    <t>Тысячели́стник обыкнове́нный "Cerise Queen"</t>
  </si>
  <si>
    <t>Тысячели́стник обыкнове́нный "Colorado" </t>
  </si>
  <si>
    <t>Тысячелистник птармика "Pearl-Group" </t>
  </si>
  <si>
    <t>Физостегия виргинская "Alba"</t>
  </si>
  <si>
    <t>Шалфей дубравный "Violettkönigin"</t>
  </si>
  <si>
    <t>Эхинацея пурпурная "Rubinstern"</t>
  </si>
  <si>
    <t>Ясколка "Celine"</t>
  </si>
  <si>
    <t>Астра альпийская "Alba"</t>
  </si>
  <si>
    <t>ВЕРНУТЬСЯ В НАЧАЛО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</si>
</sst>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0" fillId="2" borderId="5" xfId="0" applyFill="1" applyBorder="1"/>
    <xf numFmtId="0" fontId="0" fillId="2" borderId="7" xfId="0" applyFill="1" applyBorder="1"/>
    <xf numFmtId="1" fontId="6" fillId="0" borderId="2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vertical="center"/>
    </xf>
    <xf numFmtId="1" fontId="2" fillId="0" borderId="9" xfId="0" applyNumberFormat="1" applyFont="1" applyBorder="1" applyAlignment="1">
      <alignment horizontal="left"/>
    </xf>
    <xf numFmtId="1" fontId="4" fillId="0" borderId="9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vertical="center"/>
    </xf>
    <xf numFmtId="1" fontId="3" fillId="0" borderId="9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 vertical="center" wrapText="1"/>
    </xf>
    <xf numFmtId="49" fontId="8" fillId="2" borderId="0" xfId="0" applyNumberFormat="1" applyFont="1" applyFill="1" applyBorder="1" applyAlignment="1"/>
    <xf numFmtId="1" fontId="2" fillId="0" borderId="3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" fontId="3" fillId="0" borderId="12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49" fontId="8" fillId="2" borderId="4" xfId="0" applyNumberFormat="1" applyFont="1" applyFill="1" applyBorder="1" applyAlignment="1"/>
    <xf numFmtId="0" fontId="17" fillId="0" borderId="1" xfId="0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9" fillId="0" borderId="1" xfId="2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wrapText="1"/>
    </xf>
    <xf numFmtId="0" fontId="0" fillId="2" borderId="0" xfId="0" applyFill="1" applyBorder="1" applyAlignment="1"/>
    <xf numFmtId="0" fontId="0" fillId="2" borderId="7" xfId="0" applyFill="1" applyBorder="1" applyAlignment="1"/>
  </cellXfs>
  <cellStyles count="3">
    <cellStyle name="TableStyleLight1" xfId="1" xr:uid="{00000000-0005-0000-0000-000000000000}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95250</xdr:rowOff>
    </xdr:from>
    <xdr:to>
      <xdr:col>1</xdr:col>
      <xdr:colOff>1533525</xdr:colOff>
      <xdr:row>2</xdr:row>
      <xdr:rowOff>120187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E332754-F6D1-4786-AFE6-2911E3112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95250"/>
          <a:ext cx="2019299" cy="710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green-life.ru" TargetMode="External"/><Relationship Id="rId1" Type="http://schemas.openxmlformats.org/officeDocument/2006/relationships/hyperlink" Target="https://green-life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0"/>
  <sheetViews>
    <sheetView tabSelected="1" workbookViewId="0">
      <selection activeCell="E57" sqref="E57"/>
    </sheetView>
  </sheetViews>
  <sheetFormatPr defaultRowHeight="15" x14ac:dyDescent="0.25"/>
  <cols>
    <col min="2" max="2" width="42" customWidth="1"/>
    <col min="3" max="3" width="15.85546875" customWidth="1"/>
    <col min="4" max="4" width="15.140625" customWidth="1"/>
    <col min="5" max="5" width="16.7109375" customWidth="1"/>
    <col min="6" max="6" width="23.42578125" customWidth="1"/>
  </cols>
  <sheetData>
    <row r="1" spans="1:6" ht="30.75" customHeight="1" x14ac:dyDescent="0.35">
      <c r="A1" s="5"/>
      <c r="B1" s="6"/>
      <c r="C1" s="32" t="s">
        <v>52</v>
      </c>
      <c r="D1" s="33" t="s">
        <v>53</v>
      </c>
      <c r="E1" s="10"/>
      <c r="F1" s="34" t="s">
        <v>119</v>
      </c>
    </row>
    <row r="2" spans="1:6" ht="23.25" customHeight="1" x14ac:dyDescent="0.35">
      <c r="A2" s="7"/>
      <c r="B2" s="8"/>
      <c r="C2" s="9" t="s">
        <v>54</v>
      </c>
      <c r="D2" s="20" t="s">
        <v>55</v>
      </c>
      <c r="E2" s="11"/>
      <c r="F2" s="35" t="s">
        <v>4</v>
      </c>
    </row>
    <row r="3" spans="1:6" ht="23.25" customHeight="1" x14ac:dyDescent="0.35">
      <c r="A3" s="7"/>
      <c r="B3" s="8"/>
      <c r="C3" s="9" t="s">
        <v>56</v>
      </c>
      <c r="D3" s="20" t="s">
        <v>57</v>
      </c>
      <c r="E3" s="11"/>
      <c r="F3" s="36" t="s">
        <v>120</v>
      </c>
    </row>
    <row r="4" spans="1:6" ht="24" customHeight="1" x14ac:dyDescent="0.25">
      <c r="A4" s="7"/>
      <c r="B4" s="8"/>
      <c r="C4" s="43" t="s">
        <v>58</v>
      </c>
      <c r="D4" s="44"/>
      <c r="E4" s="45"/>
      <c r="F4" s="35" t="s">
        <v>62</v>
      </c>
    </row>
    <row r="5" spans="1:6" ht="24" customHeight="1" x14ac:dyDescent="0.25">
      <c r="A5" s="7"/>
      <c r="B5" s="8"/>
      <c r="C5" s="44"/>
      <c r="D5" s="44"/>
      <c r="E5" s="45"/>
      <c r="F5" s="35" t="s">
        <v>121</v>
      </c>
    </row>
    <row r="6" spans="1:6" ht="24" customHeight="1" x14ac:dyDescent="0.25">
      <c r="A6" s="7"/>
      <c r="B6" s="8"/>
      <c r="C6" s="44"/>
      <c r="D6" s="44"/>
      <c r="E6" s="45"/>
    </row>
    <row r="7" spans="1:6" ht="23.25" customHeight="1" x14ac:dyDescent="0.25">
      <c r="A7" s="38" t="s">
        <v>61</v>
      </c>
      <c r="B7" s="39"/>
      <c r="C7" s="39"/>
      <c r="D7" s="39"/>
      <c r="E7" s="39"/>
    </row>
    <row r="8" spans="1:6" ht="17.25" customHeight="1" x14ac:dyDescent="0.25">
      <c r="A8" s="12" t="s">
        <v>0</v>
      </c>
      <c r="B8" s="12" t="s">
        <v>1</v>
      </c>
      <c r="C8" s="12" t="s">
        <v>60</v>
      </c>
      <c r="D8" s="31" t="s">
        <v>59</v>
      </c>
      <c r="E8" s="12" t="s">
        <v>51</v>
      </c>
    </row>
    <row r="9" spans="1:6" ht="13.9" customHeight="1" x14ac:dyDescent="0.25">
      <c r="A9" s="1">
        <v>1</v>
      </c>
      <c r="B9" s="14" t="s">
        <v>2</v>
      </c>
      <c r="C9" s="2" t="s">
        <v>61</v>
      </c>
      <c r="D9" s="2">
        <v>986</v>
      </c>
      <c r="E9" s="2">
        <v>240</v>
      </c>
    </row>
    <row r="10" spans="1:6" ht="13.9" customHeight="1" x14ac:dyDescent="0.25">
      <c r="A10" s="1">
        <v>2</v>
      </c>
      <c r="B10" s="15" t="s">
        <v>3</v>
      </c>
      <c r="C10" s="2" t="s">
        <v>61</v>
      </c>
      <c r="D10" s="2">
        <v>377</v>
      </c>
      <c r="E10" s="2">
        <v>240</v>
      </c>
    </row>
    <row r="11" spans="1:6" ht="13.9" customHeight="1" x14ac:dyDescent="0.25">
      <c r="A11" s="26">
        <v>3</v>
      </c>
      <c r="B11" s="27" t="s">
        <v>63</v>
      </c>
      <c r="C11" s="28" t="s">
        <v>61</v>
      </c>
      <c r="D11" s="29">
        <v>566</v>
      </c>
      <c r="E11" s="2">
        <v>240</v>
      </c>
    </row>
    <row r="12" spans="1:6" ht="13.9" customHeight="1" x14ac:dyDescent="0.25">
      <c r="A12" s="1">
        <v>4</v>
      </c>
      <c r="B12" s="14" t="s">
        <v>5</v>
      </c>
      <c r="C12" s="2" t="s">
        <v>61</v>
      </c>
      <c r="D12" s="2">
        <v>1823</v>
      </c>
      <c r="E12" s="2">
        <v>240</v>
      </c>
    </row>
    <row r="13" spans="1:6" ht="13.9" customHeight="1" x14ac:dyDescent="0.25">
      <c r="A13" s="1">
        <v>5</v>
      </c>
      <c r="B13" s="16" t="s">
        <v>6</v>
      </c>
      <c r="C13" s="2" t="s">
        <v>61</v>
      </c>
      <c r="D13" s="2">
        <f>8664+3920</f>
        <v>12584</v>
      </c>
      <c r="E13" s="2">
        <v>240</v>
      </c>
    </row>
    <row r="14" spans="1:6" ht="13.9" customHeight="1" x14ac:dyDescent="0.25">
      <c r="A14" s="1">
        <v>6</v>
      </c>
      <c r="B14" s="17" t="s">
        <v>38</v>
      </c>
      <c r="C14" s="2" t="s">
        <v>61</v>
      </c>
      <c r="D14" s="2">
        <v>3290</v>
      </c>
      <c r="E14" s="2">
        <v>240</v>
      </c>
    </row>
    <row r="15" spans="1:6" ht="13.9" customHeight="1" x14ac:dyDescent="0.25">
      <c r="A15" s="26">
        <v>7</v>
      </c>
      <c r="B15" s="15" t="s">
        <v>9</v>
      </c>
      <c r="C15" s="2" t="s">
        <v>61</v>
      </c>
      <c r="D15" s="2">
        <f>217+1000</f>
        <v>1217</v>
      </c>
      <c r="E15" s="2">
        <v>240</v>
      </c>
    </row>
    <row r="16" spans="1:6" ht="13.9" customHeight="1" x14ac:dyDescent="0.25">
      <c r="A16" s="1">
        <v>8</v>
      </c>
      <c r="B16" s="18" t="s">
        <v>122</v>
      </c>
      <c r="C16" s="2" t="s">
        <v>61</v>
      </c>
      <c r="D16" s="2">
        <f>134+1080</f>
        <v>1214</v>
      </c>
      <c r="E16" s="2">
        <v>240</v>
      </c>
    </row>
    <row r="17" spans="1:5" ht="13.9" customHeight="1" x14ac:dyDescent="0.25">
      <c r="A17" s="1">
        <v>9</v>
      </c>
      <c r="B17" s="18" t="s">
        <v>10</v>
      </c>
      <c r="C17" s="2" t="s">
        <v>61</v>
      </c>
      <c r="D17" s="2">
        <v>2900</v>
      </c>
      <c r="E17" s="2">
        <v>240</v>
      </c>
    </row>
    <row r="18" spans="1:5" ht="13.9" customHeight="1" x14ac:dyDescent="0.25">
      <c r="A18" s="1">
        <v>10</v>
      </c>
      <c r="B18" s="15" t="s">
        <v>123</v>
      </c>
      <c r="C18" s="2" t="s">
        <v>61</v>
      </c>
      <c r="D18" s="2">
        <v>4790</v>
      </c>
      <c r="E18" s="2">
        <v>240</v>
      </c>
    </row>
    <row r="19" spans="1:5" ht="13.9" customHeight="1" x14ac:dyDescent="0.25">
      <c r="A19" s="26">
        <v>11</v>
      </c>
      <c r="B19" s="18" t="s">
        <v>124</v>
      </c>
      <c r="C19" s="2" t="s">
        <v>61</v>
      </c>
      <c r="D19" s="2">
        <v>19161</v>
      </c>
      <c r="E19" s="2">
        <v>240</v>
      </c>
    </row>
    <row r="20" spans="1:5" ht="13.9" customHeight="1" x14ac:dyDescent="0.25">
      <c r="A20" s="1">
        <v>12</v>
      </c>
      <c r="B20" s="18" t="s">
        <v>11</v>
      </c>
      <c r="C20" s="2" t="s">
        <v>61</v>
      </c>
      <c r="D20" s="2">
        <v>391</v>
      </c>
      <c r="E20" s="2">
        <v>240</v>
      </c>
    </row>
    <row r="21" spans="1:5" ht="13.9" customHeight="1" x14ac:dyDescent="0.25">
      <c r="A21" s="1">
        <v>13</v>
      </c>
      <c r="B21" s="16" t="s">
        <v>12</v>
      </c>
      <c r="C21" s="2" t="s">
        <v>61</v>
      </c>
      <c r="D21" s="2">
        <f>3300+6220</f>
        <v>9520</v>
      </c>
      <c r="E21" s="2">
        <v>240</v>
      </c>
    </row>
    <row r="22" spans="1:5" ht="13.9" customHeight="1" x14ac:dyDescent="0.25">
      <c r="A22" s="1">
        <v>14</v>
      </c>
      <c r="B22" s="18" t="s">
        <v>13</v>
      </c>
      <c r="C22" s="2" t="s">
        <v>61</v>
      </c>
      <c r="D22" s="2">
        <v>3980</v>
      </c>
      <c r="E22" s="2">
        <v>240</v>
      </c>
    </row>
    <row r="23" spans="1:5" ht="13.9" customHeight="1" x14ac:dyDescent="0.25">
      <c r="A23" s="26">
        <v>15</v>
      </c>
      <c r="B23" s="18" t="s">
        <v>41</v>
      </c>
      <c r="C23" s="2" t="s">
        <v>61</v>
      </c>
      <c r="D23" s="2">
        <v>940</v>
      </c>
      <c r="E23" s="2">
        <v>240</v>
      </c>
    </row>
    <row r="24" spans="1:5" ht="13.9" customHeight="1" x14ac:dyDescent="0.25">
      <c r="A24" s="1">
        <v>16</v>
      </c>
      <c r="B24" s="18" t="s">
        <v>43</v>
      </c>
      <c r="C24" s="2" t="s">
        <v>61</v>
      </c>
      <c r="D24" s="2">
        <v>1218</v>
      </c>
      <c r="E24" s="2">
        <v>240</v>
      </c>
    </row>
    <row r="25" spans="1:5" ht="13.9" customHeight="1" x14ac:dyDescent="0.25">
      <c r="A25" s="1">
        <v>17</v>
      </c>
      <c r="B25" s="18" t="s">
        <v>14</v>
      </c>
      <c r="C25" s="2" t="s">
        <v>61</v>
      </c>
      <c r="D25" s="2">
        <f>1400+604</f>
        <v>2004</v>
      </c>
      <c r="E25" s="2">
        <v>240</v>
      </c>
    </row>
    <row r="26" spans="1:5" ht="13.9" customHeight="1" x14ac:dyDescent="0.25">
      <c r="A26" s="1">
        <v>18</v>
      </c>
      <c r="B26" s="18" t="s">
        <v>15</v>
      </c>
      <c r="C26" s="2" t="s">
        <v>61</v>
      </c>
      <c r="D26" s="2">
        <f>1146+17440</f>
        <v>18586</v>
      </c>
      <c r="E26" s="2">
        <v>240</v>
      </c>
    </row>
    <row r="27" spans="1:5" ht="13.9" customHeight="1" x14ac:dyDescent="0.25">
      <c r="A27" s="26">
        <v>19</v>
      </c>
      <c r="B27" s="18" t="s">
        <v>125</v>
      </c>
      <c r="C27" s="2" t="s">
        <v>61</v>
      </c>
      <c r="D27" s="2">
        <v>4040</v>
      </c>
      <c r="E27" s="2">
        <v>240</v>
      </c>
    </row>
    <row r="28" spans="1:5" ht="13.9" customHeight="1" x14ac:dyDescent="0.25">
      <c r="A28" s="1">
        <v>20</v>
      </c>
      <c r="B28" s="18" t="s">
        <v>126</v>
      </c>
      <c r="C28" s="2" t="s">
        <v>61</v>
      </c>
      <c r="D28" s="2">
        <f>1372+3746</f>
        <v>5118</v>
      </c>
      <c r="E28" s="2">
        <v>240</v>
      </c>
    </row>
    <row r="29" spans="1:5" ht="13.9" customHeight="1" x14ac:dyDescent="0.25">
      <c r="A29" s="1">
        <v>21</v>
      </c>
      <c r="B29" s="19" t="s">
        <v>16</v>
      </c>
      <c r="C29" s="2" t="s">
        <v>61</v>
      </c>
      <c r="D29" s="2">
        <v>1459</v>
      </c>
      <c r="E29" s="2">
        <v>240</v>
      </c>
    </row>
    <row r="30" spans="1:5" ht="13.9" customHeight="1" x14ac:dyDescent="0.25">
      <c r="A30" s="1">
        <v>22</v>
      </c>
      <c r="B30" s="14" t="s">
        <v>44</v>
      </c>
      <c r="C30" s="2" t="s">
        <v>61</v>
      </c>
      <c r="D30" s="2">
        <v>162</v>
      </c>
      <c r="E30" s="2">
        <v>240</v>
      </c>
    </row>
    <row r="31" spans="1:5" ht="13.9" customHeight="1" x14ac:dyDescent="0.25">
      <c r="A31" s="26">
        <v>23</v>
      </c>
      <c r="B31" s="15" t="s">
        <v>127</v>
      </c>
      <c r="C31" s="2" t="s">
        <v>61</v>
      </c>
      <c r="D31" s="2">
        <f>2340+3550+427</f>
        <v>6317</v>
      </c>
      <c r="E31" s="2">
        <v>240</v>
      </c>
    </row>
    <row r="32" spans="1:5" ht="13.9" customHeight="1" x14ac:dyDescent="0.25">
      <c r="A32" s="1">
        <v>24</v>
      </c>
      <c r="B32" s="15" t="s">
        <v>17</v>
      </c>
      <c r="C32" s="2" t="s">
        <v>61</v>
      </c>
      <c r="D32" s="2">
        <v>8840</v>
      </c>
      <c r="E32" s="2">
        <v>240</v>
      </c>
    </row>
    <row r="33" spans="1:5" ht="13.9" customHeight="1" x14ac:dyDescent="0.25">
      <c r="A33" s="1">
        <v>25</v>
      </c>
      <c r="B33" s="15" t="s">
        <v>18</v>
      </c>
      <c r="C33" s="2" t="s">
        <v>61</v>
      </c>
      <c r="D33" s="2">
        <v>1821</v>
      </c>
      <c r="E33" s="2">
        <v>240</v>
      </c>
    </row>
    <row r="34" spans="1:5" ht="13.9" customHeight="1" x14ac:dyDescent="0.25">
      <c r="A34" s="1">
        <v>26</v>
      </c>
      <c r="B34" s="16" t="s">
        <v>19</v>
      </c>
      <c r="C34" s="2" t="s">
        <v>61</v>
      </c>
      <c r="D34" s="2">
        <v>210</v>
      </c>
      <c r="E34" s="2">
        <v>240</v>
      </c>
    </row>
    <row r="35" spans="1:5" ht="13.9" customHeight="1" x14ac:dyDescent="0.25">
      <c r="A35" s="26">
        <v>27</v>
      </c>
      <c r="B35" s="15" t="s">
        <v>20</v>
      </c>
      <c r="C35" s="2" t="s">
        <v>61</v>
      </c>
      <c r="D35" s="2">
        <v>5160</v>
      </c>
      <c r="E35" s="2">
        <v>240</v>
      </c>
    </row>
    <row r="36" spans="1:5" ht="13.9" customHeight="1" x14ac:dyDescent="0.25">
      <c r="A36" s="1">
        <v>28</v>
      </c>
      <c r="B36" s="16" t="s">
        <v>21</v>
      </c>
      <c r="C36" s="2" t="s">
        <v>61</v>
      </c>
      <c r="D36" s="2">
        <f>100+5000</f>
        <v>5100</v>
      </c>
      <c r="E36" s="2">
        <v>240</v>
      </c>
    </row>
    <row r="37" spans="1:5" ht="13.9" customHeight="1" x14ac:dyDescent="0.25">
      <c r="A37" s="1">
        <v>29</v>
      </c>
      <c r="B37" s="16" t="s">
        <v>128</v>
      </c>
      <c r="C37" s="2" t="s">
        <v>61</v>
      </c>
      <c r="D37" s="2">
        <v>210</v>
      </c>
      <c r="E37" s="2">
        <v>240</v>
      </c>
    </row>
    <row r="38" spans="1:5" ht="13.9" customHeight="1" x14ac:dyDescent="0.25">
      <c r="A38" s="1">
        <v>30</v>
      </c>
      <c r="B38" s="15" t="s">
        <v>22</v>
      </c>
      <c r="C38" s="2" t="s">
        <v>61</v>
      </c>
      <c r="D38" s="2">
        <f>11005+2550</f>
        <v>13555</v>
      </c>
      <c r="E38" s="2">
        <v>240</v>
      </c>
    </row>
    <row r="39" spans="1:5" ht="13.9" customHeight="1" x14ac:dyDescent="0.25">
      <c r="A39" s="26">
        <v>31</v>
      </c>
      <c r="B39" s="16" t="s">
        <v>23</v>
      </c>
      <c r="C39" s="2" t="s">
        <v>61</v>
      </c>
      <c r="D39" s="2">
        <f>61+4973</f>
        <v>5034</v>
      </c>
      <c r="E39" s="2">
        <v>240</v>
      </c>
    </row>
    <row r="40" spans="1:5" ht="13.9" customHeight="1" x14ac:dyDescent="0.25">
      <c r="A40" s="1">
        <v>32</v>
      </c>
      <c r="B40" s="16" t="s">
        <v>129</v>
      </c>
      <c r="C40" s="2" t="s">
        <v>61</v>
      </c>
      <c r="D40" s="2">
        <v>1672</v>
      </c>
      <c r="E40" s="2">
        <v>240</v>
      </c>
    </row>
    <row r="41" spans="1:5" ht="13.9" customHeight="1" x14ac:dyDescent="0.25">
      <c r="A41" s="1">
        <v>33</v>
      </c>
      <c r="B41" s="16" t="s">
        <v>24</v>
      </c>
      <c r="C41" s="2" t="s">
        <v>61</v>
      </c>
      <c r="D41" s="2">
        <f>11636-1459</f>
        <v>10177</v>
      </c>
      <c r="E41" s="2">
        <v>240</v>
      </c>
    </row>
    <row r="42" spans="1:5" ht="13.9" customHeight="1" x14ac:dyDescent="0.25">
      <c r="A42" s="1">
        <v>34</v>
      </c>
      <c r="B42" s="16" t="s">
        <v>130</v>
      </c>
      <c r="C42" s="2" t="s">
        <v>61</v>
      </c>
      <c r="D42" s="2">
        <v>2740</v>
      </c>
      <c r="E42" s="2">
        <v>240</v>
      </c>
    </row>
    <row r="43" spans="1:5" ht="13.9" customHeight="1" x14ac:dyDescent="0.25">
      <c r="A43" s="26">
        <v>35</v>
      </c>
      <c r="B43" s="16" t="s">
        <v>25</v>
      </c>
      <c r="C43" s="2" t="s">
        <v>61</v>
      </c>
      <c r="D43" s="2">
        <f>108+230</f>
        <v>338</v>
      </c>
      <c r="E43" s="2">
        <v>240</v>
      </c>
    </row>
    <row r="44" spans="1:5" ht="13.9" customHeight="1" x14ac:dyDescent="0.25">
      <c r="A44" s="1">
        <v>36</v>
      </c>
      <c r="B44" s="15" t="s">
        <v>27</v>
      </c>
      <c r="C44" s="2" t="s">
        <v>61</v>
      </c>
      <c r="D44" s="2">
        <v>406</v>
      </c>
      <c r="E44" s="2">
        <v>240</v>
      </c>
    </row>
    <row r="45" spans="1:5" ht="13.9" customHeight="1" x14ac:dyDescent="0.25">
      <c r="A45" s="1">
        <v>37</v>
      </c>
      <c r="B45" s="18" t="s">
        <v>131</v>
      </c>
      <c r="C45" s="2" t="s">
        <v>61</v>
      </c>
      <c r="D45" s="2">
        <v>3788</v>
      </c>
      <c r="E45" s="2">
        <v>240</v>
      </c>
    </row>
    <row r="46" spans="1:5" ht="13.9" customHeight="1" x14ac:dyDescent="0.25">
      <c r="A46" s="1">
        <v>38</v>
      </c>
      <c r="B46" s="18" t="s">
        <v>42</v>
      </c>
      <c r="C46" s="2" t="s">
        <v>61</v>
      </c>
      <c r="D46" s="2">
        <v>1074</v>
      </c>
      <c r="E46" s="2">
        <v>240</v>
      </c>
    </row>
    <row r="47" spans="1:5" ht="13.9" customHeight="1" x14ac:dyDescent="0.25">
      <c r="A47" s="26">
        <v>39</v>
      </c>
      <c r="B47" s="15" t="s">
        <v>132</v>
      </c>
      <c r="C47" s="2" t="s">
        <v>61</v>
      </c>
      <c r="D47" s="2">
        <v>143</v>
      </c>
      <c r="E47" s="2">
        <v>240</v>
      </c>
    </row>
    <row r="48" spans="1:5" ht="13.9" customHeight="1" x14ac:dyDescent="0.25">
      <c r="A48" s="1">
        <v>40</v>
      </c>
      <c r="B48" s="15" t="s">
        <v>30</v>
      </c>
      <c r="C48" s="2" t="s">
        <v>61</v>
      </c>
      <c r="D48" s="2">
        <v>766</v>
      </c>
      <c r="E48" s="2">
        <v>240</v>
      </c>
    </row>
    <row r="49" spans="1:6" ht="13.9" customHeight="1" x14ac:dyDescent="0.25">
      <c r="A49" s="1">
        <v>41</v>
      </c>
      <c r="B49" s="15" t="s">
        <v>40</v>
      </c>
      <c r="C49" s="2" t="s">
        <v>61</v>
      </c>
      <c r="D49" s="2">
        <v>1527</v>
      </c>
      <c r="E49" s="2">
        <v>244</v>
      </c>
    </row>
    <row r="50" spans="1:6" ht="13.9" customHeight="1" x14ac:dyDescent="0.25">
      <c r="A50" s="1">
        <v>42</v>
      </c>
      <c r="B50" s="15" t="s">
        <v>45</v>
      </c>
      <c r="C50" s="2" t="s">
        <v>61</v>
      </c>
      <c r="D50" s="2">
        <v>2026</v>
      </c>
      <c r="E50" s="2">
        <v>244</v>
      </c>
    </row>
    <row r="51" spans="1:6" ht="13.9" customHeight="1" x14ac:dyDescent="0.25">
      <c r="A51" s="26">
        <v>43</v>
      </c>
      <c r="B51" s="15" t="s">
        <v>39</v>
      </c>
      <c r="C51" s="2" t="s">
        <v>61</v>
      </c>
      <c r="D51" s="2">
        <f>7020-487</f>
        <v>6533</v>
      </c>
      <c r="E51" s="2">
        <v>244</v>
      </c>
    </row>
    <row r="52" spans="1:6" ht="13.9" customHeight="1" x14ac:dyDescent="0.25">
      <c r="A52" s="1">
        <v>44</v>
      </c>
      <c r="B52" s="15" t="s">
        <v>133</v>
      </c>
      <c r="C52" s="2" t="s">
        <v>61</v>
      </c>
      <c r="D52" s="2">
        <v>5864</v>
      </c>
      <c r="E52" s="2">
        <v>240</v>
      </c>
    </row>
    <row r="53" spans="1:6" ht="13.9" customHeight="1" x14ac:dyDescent="0.25">
      <c r="A53" s="1">
        <v>45</v>
      </c>
      <c r="B53" s="15" t="s">
        <v>134</v>
      </c>
      <c r="C53" s="2" t="s">
        <v>61</v>
      </c>
      <c r="D53" s="2">
        <v>14728</v>
      </c>
      <c r="E53" s="2">
        <v>240</v>
      </c>
    </row>
    <row r="54" spans="1:6" ht="13.9" customHeight="1" x14ac:dyDescent="0.25">
      <c r="A54" s="1">
        <v>46</v>
      </c>
      <c r="B54" s="15" t="s">
        <v>34</v>
      </c>
      <c r="C54" s="2" t="s">
        <v>61</v>
      </c>
      <c r="D54" s="2">
        <v>3200</v>
      </c>
      <c r="E54" s="2">
        <v>240</v>
      </c>
    </row>
    <row r="55" spans="1:6" ht="13.9" customHeight="1" x14ac:dyDescent="0.25">
      <c r="A55" s="26">
        <v>47</v>
      </c>
      <c r="B55" s="15" t="s">
        <v>35</v>
      </c>
      <c r="C55" s="2" t="s">
        <v>61</v>
      </c>
      <c r="D55" s="2">
        <v>1838</v>
      </c>
      <c r="E55" s="2">
        <v>240</v>
      </c>
    </row>
    <row r="56" spans="1:6" ht="13.9" customHeight="1" x14ac:dyDescent="0.25">
      <c r="A56" s="1">
        <v>48</v>
      </c>
      <c r="B56" s="21" t="s">
        <v>135</v>
      </c>
      <c r="C56" s="22" t="s">
        <v>61</v>
      </c>
      <c r="D56" s="22">
        <v>1173</v>
      </c>
      <c r="E56" s="22">
        <v>240</v>
      </c>
    </row>
    <row r="57" spans="1:6" ht="15.75" thickBot="1" x14ac:dyDescent="0.3">
      <c r="A57" s="23"/>
      <c r="B57" s="24" t="s">
        <v>36</v>
      </c>
      <c r="C57" s="25"/>
      <c r="D57" s="25">
        <f>SUM(D9:D56)</f>
        <v>200566</v>
      </c>
      <c r="E57" s="25"/>
    </row>
    <row r="58" spans="1:6" ht="18.75" x14ac:dyDescent="0.25">
      <c r="A58" s="38" t="s">
        <v>120</v>
      </c>
      <c r="B58" s="39"/>
      <c r="C58" s="39"/>
      <c r="D58" s="39"/>
      <c r="E58" s="39"/>
      <c r="F58" s="37" t="s">
        <v>169</v>
      </c>
    </row>
    <row r="59" spans="1:6" x14ac:dyDescent="0.25">
      <c r="A59" s="12" t="s">
        <v>0</v>
      </c>
      <c r="B59" s="13" t="s">
        <v>1</v>
      </c>
      <c r="C59" s="3" t="s">
        <v>60</v>
      </c>
      <c r="D59" s="30" t="s">
        <v>59</v>
      </c>
      <c r="E59" s="3" t="s">
        <v>51</v>
      </c>
    </row>
    <row r="60" spans="1:6" ht="13.9" customHeight="1" x14ac:dyDescent="0.25">
      <c r="A60" s="1">
        <v>1</v>
      </c>
      <c r="B60" s="15" t="s">
        <v>65</v>
      </c>
      <c r="C60" s="2" t="s">
        <v>78</v>
      </c>
      <c r="D60" s="2">
        <v>1390</v>
      </c>
      <c r="E60" s="2">
        <v>175.5</v>
      </c>
    </row>
    <row r="61" spans="1:6" ht="13.9" customHeight="1" x14ac:dyDescent="0.25">
      <c r="A61" s="1">
        <v>2</v>
      </c>
      <c r="B61" s="15" t="s">
        <v>136</v>
      </c>
      <c r="C61" s="2" t="s">
        <v>78</v>
      </c>
      <c r="D61" s="2">
        <v>530</v>
      </c>
      <c r="E61" s="2">
        <v>117</v>
      </c>
    </row>
    <row r="62" spans="1:6" ht="13.9" customHeight="1" x14ac:dyDescent="0.25">
      <c r="A62" s="1">
        <v>3</v>
      </c>
      <c r="B62" s="15" t="s">
        <v>63</v>
      </c>
      <c r="C62" s="2" t="s">
        <v>79</v>
      </c>
      <c r="D62" s="2">
        <v>1122</v>
      </c>
      <c r="E62" s="2">
        <v>117</v>
      </c>
    </row>
    <row r="63" spans="1:6" ht="13.9" customHeight="1" x14ac:dyDescent="0.25">
      <c r="A63" s="1">
        <v>4</v>
      </c>
      <c r="B63" s="15" t="s">
        <v>80</v>
      </c>
      <c r="C63" s="2" t="s">
        <v>79</v>
      </c>
      <c r="D63" s="2">
        <v>759</v>
      </c>
      <c r="E63" s="2">
        <v>117</v>
      </c>
    </row>
    <row r="64" spans="1:6" ht="13.9" customHeight="1" x14ac:dyDescent="0.25">
      <c r="A64" s="1">
        <v>5</v>
      </c>
      <c r="B64" s="15" t="s">
        <v>81</v>
      </c>
      <c r="C64" s="2" t="s">
        <v>79</v>
      </c>
      <c r="D64" s="2">
        <v>1890</v>
      </c>
      <c r="E64" s="2">
        <v>117</v>
      </c>
    </row>
    <row r="65" spans="1:6" ht="13.9" customHeight="1" x14ac:dyDescent="0.25">
      <c r="A65" s="1">
        <v>6</v>
      </c>
      <c r="B65" s="15" t="s">
        <v>82</v>
      </c>
      <c r="C65" s="2" t="s">
        <v>79</v>
      </c>
      <c r="D65" s="2">
        <v>2117</v>
      </c>
      <c r="E65" s="2">
        <v>117</v>
      </c>
    </row>
    <row r="66" spans="1:6" ht="13.9" customHeight="1" x14ac:dyDescent="0.25">
      <c r="A66" s="1">
        <v>7</v>
      </c>
      <c r="B66" s="15" t="s">
        <v>137</v>
      </c>
      <c r="C66" s="2" t="s">
        <v>79</v>
      </c>
      <c r="D66" s="2">
        <v>424</v>
      </c>
      <c r="E66" s="2">
        <v>117</v>
      </c>
    </row>
    <row r="67" spans="1:6" ht="13.9" customHeight="1" x14ac:dyDescent="0.25">
      <c r="A67" s="1">
        <v>8</v>
      </c>
      <c r="B67" s="15" t="s">
        <v>138</v>
      </c>
      <c r="C67" s="2" t="s">
        <v>79</v>
      </c>
      <c r="D67" s="2">
        <v>150</v>
      </c>
      <c r="E67" s="2">
        <v>125</v>
      </c>
    </row>
    <row r="68" spans="1:6" ht="13.9" customHeight="1" x14ac:dyDescent="0.25">
      <c r="A68" s="1">
        <v>9</v>
      </c>
      <c r="B68" s="15" t="s">
        <v>139</v>
      </c>
      <c r="C68" s="2" t="s">
        <v>79</v>
      </c>
      <c r="D68" s="2">
        <v>39</v>
      </c>
      <c r="E68" s="2">
        <v>125</v>
      </c>
    </row>
    <row r="69" spans="1:6" ht="13.9" customHeight="1" x14ac:dyDescent="0.25">
      <c r="A69" s="1">
        <v>10</v>
      </c>
      <c r="B69" s="15" t="s">
        <v>140</v>
      </c>
      <c r="C69" s="2" t="s">
        <v>79</v>
      </c>
      <c r="D69" s="2">
        <v>28</v>
      </c>
      <c r="E69" s="2">
        <v>125</v>
      </c>
    </row>
    <row r="70" spans="1:6" ht="13.9" customHeight="1" x14ac:dyDescent="0.25">
      <c r="A70" s="1">
        <v>11</v>
      </c>
      <c r="B70" s="15" t="s">
        <v>65</v>
      </c>
      <c r="C70" s="2" t="s">
        <v>83</v>
      </c>
      <c r="D70" s="2">
        <v>1000</v>
      </c>
      <c r="E70" s="2">
        <v>494</v>
      </c>
    </row>
    <row r="71" spans="1:6" ht="15.75" thickBot="1" x14ac:dyDescent="0.3">
      <c r="A71" s="23"/>
      <c r="B71" s="24" t="s">
        <v>36</v>
      </c>
      <c r="C71" s="25"/>
      <c r="D71" s="25">
        <f>SUM(D60:D70)</f>
        <v>9449</v>
      </c>
      <c r="E71" s="25"/>
    </row>
    <row r="72" spans="1:6" ht="18.75" x14ac:dyDescent="0.25">
      <c r="A72" s="38" t="s">
        <v>62</v>
      </c>
      <c r="B72" s="39"/>
      <c r="C72" s="39"/>
      <c r="D72" s="39"/>
      <c r="E72" s="39"/>
      <c r="F72" s="37" t="s">
        <v>169</v>
      </c>
    </row>
    <row r="73" spans="1:6" x14ac:dyDescent="0.25">
      <c r="A73" s="12" t="s">
        <v>0</v>
      </c>
      <c r="B73" s="13" t="s">
        <v>1</v>
      </c>
      <c r="C73" s="3" t="s">
        <v>60</v>
      </c>
      <c r="D73" s="4" t="s">
        <v>59</v>
      </c>
      <c r="E73" s="3" t="s">
        <v>51</v>
      </c>
    </row>
    <row r="74" spans="1:6" ht="13.5" customHeight="1" x14ac:dyDescent="0.25">
      <c r="A74" s="1">
        <v>1</v>
      </c>
      <c r="B74" s="15" t="s">
        <v>2</v>
      </c>
      <c r="C74" s="2" t="s">
        <v>62</v>
      </c>
      <c r="D74" s="2">
        <v>3500</v>
      </c>
      <c r="E74" s="2">
        <v>65</v>
      </c>
    </row>
    <row r="75" spans="1:6" ht="13.9" customHeight="1" x14ac:dyDescent="0.25">
      <c r="A75" s="1">
        <v>2</v>
      </c>
      <c r="B75" s="15" t="s">
        <v>3</v>
      </c>
      <c r="C75" s="2" t="s">
        <v>62</v>
      </c>
      <c r="D75" s="2">
        <f>3510+1352+453+3248</f>
        <v>8563</v>
      </c>
      <c r="E75" s="2">
        <v>65</v>
      </c>
    </row>
    <row r="76" spans="1:6" ht="13.9" customHeight="1" x14ac:dyDescent="0.25">
      <c r="A76" s="1">
        <v>3</v>
      </c>
      <c r="B76" s="15" t="s">
        <v>64</v>
      </c>
      <c r="C76" s="2" t="s">
        <v>62</v>
      </c>
      <c r="D76" s="2">
        <v>390</v>
      </c>
      <c r="E76" s="2">
        <v>65</v>
      </c>
    </row>
    <row r="77" spans="1:6" ht="13.9" customHeight="1" x14ac:dyDescent="0.25">
      <c r="A77" s="1">
        <v>4</v>
      </c>
      <c r="B77" s="15" t="s">
        <v>65</v>
      </c>
      <c r="C77" s="2" t="s">
        <v>62</v>
      </c>
      <c r="D77" s="2">
        <v>1318</v>
      </c>
      <c r="E77" s="2">
        <v>125</v>
      </c>
    </row>
    <row r="78" spans="1:6" ht="13.9" customHeight="1" x14ac:dyDescent="0.25">
      <c r="A78" s="1">
        <v>5</v>
      </c>
      <c r="B78" s="15" t="s">
        <v>38</v>
      </c>
      <c r="C78" s="2" t="s">
        <v>62</v>
      </c>
      <c r="D78" s="2">
        <v>6796</v>
      </c>
      <c r="E78" s="2">
        <v>65</v>
      </c>
    </row>
    <row r="79" spans="1:6" ht="13.9" customHeight="1" x14ac:dyDescent="0.25">
      <c r="A79" s="1">
        <v>6</v>
      </c>
      <c r="B79" s="15" t="s">
        <v>66</v>
      </c>
      <c r="C79" s="2" t="s">
        <v>62</v>
      </c>
      <c r="D79" s="2">
        <v>1405</v>
      </c>
      <c r="E79" s="2">
        <v>65</v>
      </c>
    </row>
    <row r="80" spans="1:6" ht="13.9" customHeight="1" x14ac:dyDescent="0.25">
      <c r="A80" s="1">
        <v>7</v>
      </c>
      <c r="B80" s="15" t="s">
        <v>7</v>
      </c>
      <c r="C80" s="2" t="s">
        <v>62</v>
      </c>
      <c r="D80" s="2">
        <v>2530</v>
      </c>
      <c r="E80" s="2">
        <v>65</v>
      </c>
    </row>
    <row r="81" spans="1:5" ht="13.9" customHeight="1" x14ac:dyDescent="0.25">
      <c r="A81" s="1">
        <v>8</v>
      </c>
      <c r="B81" s="15" t="s">
        <v>8</v>
      </c>
      <c r="C81" s="2" t="s">
        <v>62</v>
      </c>
      <c r="D81" s="2">
        <v>1009</v>
      </c>
      <c r="E81" s="2">
        <v>65</v>
      </c>
    </row>
    <row r="82" spans="1:5" ht="13.9" customHeight="1" x14ac:dyDescent="0.25">
      <c r="A82" s="1">
        <v>9</v>
      </c>
      <c r="B82" s="15" t="s">
        <v>10</v>
      </c>
      <c r="C82" s="2" t="s">
        <v>62</v>
      </c>
      <c r="D82" s="2">
        <f>886+1620</f>
        <v>2506</v>
      </c>
      <c r="E82" s="2">
        <v>65</v>
      </c>
    </row>
    <row r="83" spans="1:5" ht="13.9" customHeight="1" x14ac:dyDescent="0.25">
      <c r="A83" s="1">
        <v>10</v>
      </c>
      <c r="B83" s="15" t="s">
        <v>67</v>
      </c>
      <c r="C83" s="2" t="s">
        <v>62</v>
      </c>
      <c r="D83" s="2">
        <v>343</v>
      </c>
      <c r="E83" s="2">
        <v>65</v>
      </c>
    </row>
    <row r="84" spans="1:5" ht="13.9" customHeight="1" x14ac:dyDescent="0.25">
      <c r="A84" s="1">
        <v>11</v>
      </c>
      <c r="B84" s="15" t="s">
        <v>124</v>
      </c>
      <c r="C84" s="2" t="s">
        <v>62</v>
      </c>
      <c r="D84" s="2">
        <v>3200</v>
      </c>
      <c r="E84" s="2">
        <v>65</v>
      </c>
    </row>
    <row r="85" spans="1:5" ht="13.9" customHeight="1" x14ac:dyDescent="0.25">
      <c r="A85" s="1">
        <v>12</v>
      </c>
      <c r="B85" s="15" t="s">
        <v>68</v>
      </c>
      <c r="C85" s="2" t="s">
        <v>62</v>
      </c>
      <c r="D85" s="2">
        <v>262</v>
      </c>
      <c r="E85" s="2">
        <v>65</v>
      </c>
    </row>
    <row r="86" spans="1:5" ht="13.9" customHeight="1" x14ac:dyDescent="0.25">
      <c r="A86" s="1">
        <v>13</v>
      </c>
      <c r="B86" s="15" t="s">
        <v>46</v>
      </c>
      <c r="C86" s="2" t="s">
        <v>62</v>
      </c>
      <c r="D86" s="2">
        <v>248</v>
      </c>
      <c r="E86" s="2">
        <v>100</v>
      </c>
    </row>
    <row r="87" spans="1:5" ht="13.9" customHeight="1" x14ac:dyDescent="0.25">
      <c r="A87" s="1">
        <v>14</v>
      </c>
      <c r="B87" s="15" t="s">
        <v>49</v>
      </c>
      <c r="C87" s="2" t="s">
        <v>62</v>
      </c>
      <c r="D87" s="2">
        <v>2039</v>
      </c>
      <c r="E87" s="2">
        <v>72</v>
      </c>
    </row>
    <row r="88" spans="1:5" ht="13.9" customHeight="1" x14ac:dyDescent="0.25">
      <c r="A88" s="1">
        <v>15</v>
      </c>
      <c r="B88" s="15" t="s">
        <v>69</v>
      </c>
      <c r="C88" s="2" t="s">
        <v>62</v>
      </c>
      <c r="D88" s="2">
        <v>340</v>
      </c>
      <c r="E88" s="2">
        <v>65</v>
      </c>
    </row>
    <row r="89" spans="1:5" ht="13.9" customHeight="1" x14ac:dyDescent="0.25">
      <c r="A89" s="1">
        <v>16</v>
      </c>
      <c r="B89" s="15" t="s">
        <v>12</v>
      </c>
      <c r="C89" s="2" t="s">
        <v>62</v>
      </c>
      <c r="D89" s="2">
        <f>1358+203</f>
        <v>1561</v>
      </c>
      <c r="E89" s="2">
        <v>65</v>
      </c>
    </row>
    <row r="90" spans="1:5" ht="13.9" customHeight="1" x14ac:dyDescent="0.25">
      <c r="A90" s="1">
        <v>17</v>
      </c>
      <c r="B90" s="15" t="s">
        <v>13</v>
      </c>
      <c r="C90" s="2" t="s">
        <v>62</v>
      </c>
      <c r="D90" s="2">
        <v>1830</v>
      </c>
      <c r="E90" s="2">
        <v>65</v>
      </c>
    </row>
    <row r="91" spans="1:5" ht="13.9" customHeight="1" x14ac:dyDescent="0.25">
      <c r="A91" s="1">
        <v>18</v>
      </c>
      <c r="B91" s="15" t="s">
        <v>70</v>
      </c>
      <c r="C91" s="2" t="s">
        <v>62</v>
      </c>
      <c r="D91" s="2">
        <v>1200</v>
      </c>
      <c r="E91" s="2">
        <v>65</v>
      </c>
    </row>
    <row r="92" spans="1:5" ht="13.9" customHeight="1" x14ac:dyDescent="0.25">
      <c r="A92" s="1">
        <v>19</v>
      </c>
      <c r="B92" s="15" t="s">
        <v>14</v>
      </c>
      <c r="C92" s="2" t="s">
        <v>62</v>
      </c>
      <c r="D92" s="2">
        <v>1600</v>
      </c>
      <c r="E92" s="2">
        <v>65</v>
      </c>
    </row>
    <row r="93" spans="1:5" ht="13.9" customHeight="1" x14ac:dyDescent="0.25">
      <c r="A93" s="1">
        <v>20</v>
      </c>
      <c r="B93" s="15" t="s">
        <v>50</v>
      </c>
      <c r="C93" s="2" t="s">
        <v>62</v>
      </c>
      <c r="D93" s="2">
        <v>360</v>
      </c>
      <c r="E93" s="2">
        <v>65</v>
      </c>
    </row>
    <row r="94" spans="1:5" ht="13.9" customHeight="1" x14ac:dyDescent="0.25">
      <c r="A94" s="1">
        <v>21</v>
      </c>
      <c r="B94" s="15" t="s">
        <v>98</v>
      </c>
      <c r="C94" s="2" t="s">
        <v>62</v>
      </c>
      <c r="D94" s="2">
        <v>60</v>
      </c>
      <c r="E94" s="2">
        <v>65</v>
      </c>
    </row>
    <row r="95" spans="1:5" ht="13.9" customHeight="1" x14ac:dyDescent="0.25">
      <c r="A95" s="1">
        <v>22</v>
      </c>
      <c r="B95" s="15" t="s">
        <v>141</v>
      </c>
      <c r="C95" s="2" t="s">
        <v>62</v>
      </c>
      <c r="D95" s="2">
        <f>616+224</f>
        <v>840</v>
      </c>
      <c r="E95" s="2">
        <v>65</v>
      </c>
    </row>
    <row r="96" spans="1:5" ht="13.9" customHeight="1" x14ac:dyDescent="0.25">
      <c r="A96" s="1">
        <v>23</v>
      </c>
      <c r="B96" s="15" t="s">
        <v>136</v>
      </c>
      <c r="C96" s="2" t="s">
        <v>62</v>
      </c>
      <c r="D96" s="2">
        <f>1510+4080+1775+950+424</f>
        <v>8739</v>
      </c>
      <c r="E96" s="2">
        <v>65</v>
      </c>
    </row>
    <row r="97" spans="1:5" ht="13.9" customHeight="1" x14ac:dyDescent="0.25">
      <c r="A97" s="1">
        <v>24</v>
      </c>
      <c r="B97" s="15" t="s">
        <v>71</v>
      </c>
      <c r="C97" s="2" t="s">
        <v>62</v>
      </c>
      <c r="D97" s="2">
        <v>1674</v>
      </c>
      <c r="E97" s="2">
        <v>65</v>
      </c>
    </row>
    <row r="98" spans="1:5" ht="13.9" customHeight="1" x14ac:dyDescent="0.25">
      <c r="A98" s="1">
        <v>25</v>
      </c>
      <c r="B98" s="15" t="s">
        <v>72</v>
      </c>
      <c r="C98" s="2" t="s">
        <v>62</v>
      </c>
      <c r="D98" s="2">
        <v>430</v>
      </c>
      <c r="E98" s="2">
        <v>65</v>
      </c>
    </row>
    <row r="99" spans="1:5" ht="13.9" customHeight="1" x14ac:dyDescent="0.25">
      <c r="A99" s="1">
        <v>26</v>
      </c>
      <c r="B99" s="15" t="s">
        <v>73</v>
      </c>
      <c r="C99" s="2" t="s">
        <v>62</v>
      </c>
      <c r="D99" s="2">
        <v>2780</v>
      </c>
      <c r="E99" s="2">
        <v>65</v>
      </c>
    </row>
    <row r="100" spans="1:5" ht="13.9" customHeight="1" x14ac:dyDescent="0.25">
      <c r="A100" s="1">
        <v>27</v>
      </c>
      <c r="B100" s="15" t="s">
        <v>23</v>
      </c>
      <c r="C100" s="2" t="s">
        <v>62</v>
      </c>
      <c r="D100" s="2">
        <f>2940+1740</f>
        <v>4680</v>
      </c>
      <c r="E100" s="2">
        <v>65</v>
      </c>
    </row>
    <row r="101" spans="1:5" ht="13.9" customHeight="1" x14ac:dyDescent="0.25">
      <c r="A101" s="1">
        <v>28</v>
      </c>
      <c r="B101" s="15" t="s">
        <v>47</v>
      </c>
      <c r="C101" s="2" t="s">
        <v>62</v>
      </c>
      <c r="D101" s="2">
        <v>9090</v>
      </c>
      <c r="E101" s="2">
        <v>65</v>
      </c>
    </row>
    <row r="102" spans="1:5" ht="13.9" customHeight="1" x14ac:dyDescent="0.25">
      <c r="A102" s="1">
        <v>29</v>
      </c>
      <c r="B102" s="15" t="s">
        <v>142</v>
      </c>
      <c r="C102" s="2" t="s">
        <v>62</v>
      </c>
      <c r="D102" s="2">
        <v>730</v>
      </c>
      <c r="E102" s="2">
        <v>65</v>
      </c>
    </row>
    <row r="103" spans="1:5" ht="13.9" customHeight="1" x14ac:dyDescent="0.25">
      <c r="A103" s="1">
        <v>30</v>
      </c>
      <c r="B103" s="15" t="s">
        <v>26</v>
      </c>
      <c r="C103" s="2" t="s">
        <v>62</v>
      </c>
      <c r="D103" s="2">
        <f>1023+1260</f>
        <v>2283</v>
      </c>
      <c r="E103" s="2">
        <v>65</v>
      </c>
    </row>
    <row r="104" spans="1:5" ht="13.9" customHeight="1" x14ac:dyDescent="0.25">
      <c r="A104" s="1">
        <v>31</v>
      </c>
      <c r="B104" s="15" t="s">
        <v>27</v>
      </c>
      <c r="C104" s="2" t="s">
        <v>62</v>
      </c>
      <c r="D104" s="2">
        <v>3942</v>
      </c>
      <c r="E104" s="2">
        <v>65</v>
      </c>
    </row>
    <row r="105" spans="1:5" ht="13.9" customHeight="1" x14ac:dyDescent="0.25">
      <c r="A105" s="1">
        <v>32</v>
      </c>
      <c r="B105" s="15" t="s">
        <v>37</v>
      </c>
      <c r="C105" s="2" t="s">
        <v>62</v>
      </c>
      <c r="D105" s="2">
        <f>5130+1500+3360+5670</f>
        <v>15660</v>
      </c>
      <c r="E105" s="2">
        <v>85</v>
      </c>
    </row>
    <row r="106" spans="1:5" ht="13.9" customHeight="1" x14ac:dyDescent="0.25">
      <c r="A106" s="1">
        <v>33</v>
      </c>
      <c r="B106" s="15" t="s">
        <v>131</v>
      </c>
      <c r="C106" s="2" t="s">
        <v>62</v>
      </c>
      <c r="D106" s="2">
        <v>5300</v>
      </c>
      <c r="E106" s="2">
        <v>65</v>
      </c>
    </row>
    <row r="107" spans="1:5" ht="13.9" customHeight="1" x14ac:dyDescent="0.25">
      <c r="A107" s="1">
        <v>34</v>
      </c>
      <c r="B107" s="15" t="s">
        <v>48</v>
      </c>
      <c r="C107" s="2" t="s">
        <v>62</v>
      </c>
      <c r="D107" s="2">
        <v>2194</v>
      </c>
      <c r="E107" s="2">
        <v>65</v>
      </c>
    </row>
    <row r="108" spans="1:5" ht="13.9" customHeight="1" x14ac:dyDescent="0.25">
      <c r="A108" s="1">
        <v>35</v>
      </c>
      <c r="B108" s="15" t="s">
        <v>74</v>
      </c>
      <c r="C108" s="2" t="s">
        <v>62</v>
      </c>
      <c r="D108" s="2">
        <v>550</v>
      </c>
      <c r="E108" s="2">
        <v>78</v>
      </c>
    </row>
    <row r="109" spans="1:5" ht="13.9" customHeight="1" x14ac:dyDescent="0.25">
      <c r="A109" s="1">
        <v>36</v>
      </c>
      <c r="B109" s="15" t="s">
        <v>28</v>
      </c>
      <c r="C109" s="2" t="s">
        <v>62</v>
      </c>
      <c r="D109" s="2">
        <v>5550</v>
      </c>
      <c r="E109" s="2">
        <v>65</v>
      </c>
    </row>
    <row r="110" spans="1:5" ht="13.9" customHeight="1" x14ac:dyDescent="0.25">
      <c r="A110" s="1">
        <v>37</v>
      </c>
      <c r="B110" s="15" t="s">
        <v>75</v>
      </c>
      <c r="C110" s="2" t="s">
        <v>62</v>
      </c>
      <c r="D110" s="2">
        <v>850</v>
      </c>
      <c r="E110" s="2">
        <v>65</v>
      </c>
    </row>
    <row r="111" spans="1:5" ht="13.9" customHeight="1" x14ac:dyDescent="0.25">
      <c r="A111" s="1">
        <v>38</v>
      </c>
      <c r="B111" s="15" t="s">
        <v>29</v>
      </c>
      <c r="C111" s="2" t="s">
        <v>62</v>
      </c>
      <c r="D111" s="2">
        <f>3390+1450</f>
        <v>4840</v>
      </c>
      <c r="E111" s="2">
        <v>65</v>
      </c>
    </row>
    <row r="112" spans="1:5" ht="13.9" customHeight="1" x14ac:dyDescent="0.25">
      <c r="A112" s="1">
        <v>39</v>
      </c>
      <c r="B112" s="15" t="s">
        <v>76</v>
      </c>
      <c r="C112" s="2" t="s">
        <v>62</v>
      </c>
      <c r="D112" s="2">
        <v>1088</v>
      </c>
      <c r="E112" s="2">
        <v>65</v>
      </c>
    </row>
    <row r="113" spans="1:6" ht="13.9" customHeight="1" x14ac:dyDescent="0.25">
      <c r="A113" s="1">
        <v>40</v>
      </c>
      <c r="B113" s="15" t="s">
        <v>31</v>
      </c>
      <c r="C113" s="2" t="s">
        <v>62</v>
      </c>
      <c r="D113" s="2">
        <v>3112</v>
      </c>
      <c r="E113" s="2">
        <v>65</v>
      </c>
    </row>
    <row r="114" spans="1:6" ht="13.9" customHeight="1" x14ac:dyDescent="0.25">
      <c r="A114" s="1">
        <v>41</v>
      </c>
      <c r="B114" s="15" t="s">
        <v>32</v>
      </c>
      <c r="C114" s="2" t="s">
        <v>62</v>
      </c>
      <c r="D114" s="2">
        <v>4329</v>
      </c>
      <c r="E114" s="2">
        <v>65</v>
      </c>
    </row>
    <row r="115" spans="1:6" ht="13.9" customHeight="1" x14ac:dyDescent="0.25">
      <c r="A115" s="1">
        <v>42</v>
      </c>
      <c r="B115" s="15" t="s">
        <v>33</v>
      </c>
      <c r="C115" s="2" t="s">
        <v>62</v>
      </c>
      <c r="D115" s="2">
        <v>121</v>
      </c>
      <c r="E115" s="2">
        <v>65</v>
      </c>
    </row>
    <row r="116" spans="1:6" ht="13.9" customHeight="1" x14ac:dyDescent="0.25">
      <c r="A116" s="1">
        <v>43</v>
      </c>
      <c r="B116" s="15" t="s">
        <v>134</v>
      </c>
      <c r="C116" s="2" t="s">
        <v>62</v>
      </c>
      <c r="D116" s="2">
        <v>6540</v>
      </c>
      <c r="E116" s="2">
        <v>65</v>
      </c>
    </row>
    <row r="117" spans="1:6" ht="13.9" customHeight="1" x14ac:dyDescent="0.25">
      <c r="A117" s="1">
        <v>44</v>
      </c>
      <c r="B117" s="15" t="s">
        <v>135</v>
      </c>
      <c r="C117" s="2" t="s">
        <v>62</v>
      </c>
      <c r="D117" s="2">
        <v>1200</v>
      </c>
      <c r="E117" s="2">
        <v>65</v>
      </c>
    </row>
    <row r="118" spans="1:6" ht="13.9" customHeight="1" x14ac:dyDescent="0.25">
      <c r="A118" s="1">
        <v>45</v>
      </c>
      <c r="B118" s="15" t="s">
        <v>77</v>
      </c>
      <c r="C118" s="2" t="s">
        <v>62</v>
      </c>
      <c r="D118" s="2">
        <v>680</v>
      </c>
      <c r="E118" s="2">
        <v>65</v>
      </c>
    </row>
    <row r="119" spans="1:6" ht="13.9" customHeight="1" x14ac:dyDescent="0.25">
      <c r="A119" s="1">
        <v>46</v>
      </c>
      <c r="B119" s="15" t="s">
        <v>143</v>
      </c>
      <c r="C119" s="2" t="s">
        <v>62</v>
      </c>
      <c r="D119" s="2">
        <f>3696+472+360</f>
        <v>4528</v>
      </c>
      <c r="E119" s="2">
        <v>65</v>
      </c>
    </row>
    <row r="120" spans="1:6" ht="15.75" thickBot="1" x14ac:dyDescent="0.3">
      <c r="A120" s="23"/>
      <c r="B120" s="24" t="s">
        <v>36</v>
      </c>
      <c r="C120" s="25"/>
      <c r="D120" s="25">
        <f>SUM(D74:D119)</f>
        <v>132790</v>
      </c>
      <c r="E120" s="25"/>
    </row>
    <row r="121" spans="1:6" ht="18.75" x14ac:dyDescent="0.25">
      <c r="A121" s="40" t="s">
        <v>121</v>
      </c>
      <c r="B121" s="41"/>
      <c r="C121" s="41"/>
      <c r="D121" s="41"/>
      <c r="E121" s="42"/>
      <c r="F121" s="37" t="s">
        <v>169</v>
      </c>
    </row>
    <row r="122" spans="1:6" x14ac:dyDescent="0.25">
      <c r="A122" s="12" t="s">
        <v>0</v>
      </c>
      <c r="B122" s="13" t="s">
        <v>1</v>
      </c>
      <c r="C122" s="3" t="s">
        <v>60</v>
      </c>
      <c r="D122" s="4" t="s">
        <v>59</v>
      </c>
      <c r="E122" s="3" t="s">
        <v>51</v>
      </c>
    </row>
    <row r="123" spans="1:6" ht="13.9" customHeight="1" x14ac:dyDescent="0.25">
      <c r="A123" s="1">
        <v>1</v>
      </c>
      <c r="B123" s="15" t="s">
        <v>144</v>
      </c>
      <c r="C123" s="2" t="s">
        <v>62</v>
      </c>
      <c r="D123" s="2">
        <v>259</v>
      </c>
      <c r="E123" s="2">
        <v>68.900000000000006</v>
      </c>
    </row>
    <row r="124" spans="1:6" ht="13.9" customHeight="1" x14ac:dyDescent="0.25">
      <c r="A124" s="1">
        <v>2</v>
      </c>
      <c r="B124" s="15" t="s">
        <v>145</v>
      </c>
      <c r="C124" s="2" t="s">
        <v>62</v>
      </c>
      <c r="D124" s="2">
        <v>1037</v>
      </c>
      <c r="E124" s="2">
        <v>68.900000000000006</v>
      </c>
    </row>
    <row r="125" spans="1:6" ht="13.9" customHeight="1" x14ac:dyDescent="0.25">
      <c r="A125" s="1">
        <v>3</v>
      </c>
      <c r="B125" s="15" t="s">
        <v>84</v>
      </c>
      <c r="C125" s="2" t="s">
        <v>62</v>
      </c>
      <c r="D125" s="2">
        <v>936</v>
      </c>
      <c r="E125" s="2">
        <v>68.900000000000006</v>
      </c>
    </row>
    <row r="126" spans="1:6" ht="13.9" customHeight="1" x14ac:dyDescent="0.25">
      <c r="A126" s="1">
        <v>4</v>
      </c>
      <c r="B126" s="15" t="s">
        <v>85</v>
      </c>
      <c r="C126" s="2" t="s">
        <v>62</v>
      </c>
      <c r="D126" s="2">
        <v>2160</v>
      </c>
      <c r="E126" s="2">
        <v>72.8</v>
      </c>
    </row>
    <row r="127" spans="1:6" ht="13.9" customHeight="1" x14ac:dyDescent="0.25">
      <c r="A127" s="1">
        <v>5</v>
      </c>
      <c r="B127" s="15" t="s">
        <v>2</v>
      </c>
      <c r="C127" s="2" t="s">
        <v>62</v>
      </c>
      <c r="D127" s="2">
        <v>4608</v>
      </c>
      <c r="E127" s="2">
        <v>68.900000000000006</v>
      </c>
    </row>
    <row r="128" spans="1:6" ht="13.9" customHeight="1" x14ac:dyDescent="0.25">
      <c r="A128" s="1">
        <v>6</v>
      </c>
      <c r="B128" s="15" t="s">
        <v>146</v>
      </c>
      <c r="C128" s="2" t="s">
        <v>62</v>
      </c>
      <c r="D128" s="2">
        <v>504</v>
      </c>
      <c r="E128" s="2">
        <v>68.900000000000006</v>
      </c>
    </row>
    <row r="129" spans="1:5" ht="13.9" customHeight="1" x14ac:dyDescent="0.25">
      <c r="A129" s="1">
        <v>7</v>
      </c>
      <c r="B129" s="15" t="s">
        <v>147</v>
      </c>
      <c r="C129" s="2" t="s">
        <v>62</v>
      </c>
      <c r="D129" s="2">
        <v>7142</v>
      </c>
      <c r="E129" s="2">
        <v>68.900000000000006</v>
      </c>
    </row>
    <row r="130" spans="1:5" ht="13.9" customHeight="1" x14ac:dyDescent="0.25">
      <c r="A130" s="1">
        <v>8</v>
      </c>
      <c r="B130" s="15" t="s">
        <v>86</v>
      </c>
      <c r="C130" s="2" t="s">
        <v>62</v>
      </c>
      <c r="D130" s="2">
        <v>6394</v>
      </c>
      <c r="E130" s="2">
        <v>67.600000000000009</v>
      </c>
    </row>
    <row r="131" spans="1:5" ht="13.9" customHeight="1" x14ac:dyDescent="0.25">
      <c r="A131" s="1">
        <v>9</v>
      </c>
      <c r="B131" s="15" t="s">
        <v>87</v>
      </c>
      <c r="C131" s="2" t="s">
        <v>62</v>
      </c>
      <c r="D131" s="2">
        <v>6048</v>
      </c>
      <c r="E131" s="2">
        <v>70.2</v>
      </c>
    </row>
    <row r="132" spans="1:5" ht="13.9" customHeight="1" x14ac:dyDescent="0.25">
      <c r="A132" s="1">
        <v>10</v>
      </c>
      <c r="B132" s="15" t="s">
        <v>168</v>
      </c>
      <c r="C132" s="2" t="s">
        <v>62</v>
      </c>
      <c r="D132" s="2">
        <v>1728</v>
      </c>
      <c r="E132" s="2">
        <v>70.2</v>
      </c>
    </row>
    <row r="133" spans="1:5" ht="13.9" customHeight="1" x14ac:dyDescent="0.25">
      <c r="A133" s="1">
        <v>11</v>
      </c>
      <c r="B133" s="15" t="s">
        <v>148</v>
      </c>
      <c r="C133" s="2" t="s">
        <v>62</v>
      </c>
      <c r="D133" s="2">
        <v>2448</v>
      </c>
      <c r="E133" s="2">
        <v>70.2</v>
      </c>
    </row>
    <row r="134" spans="1:5" ht="13.9" customHeight="1" x14ac:dyDescent="0.25">
      <c r="A134" s="1">
        <v>12</v>
      </c>
      <c r="B134" s="15" t="s">
        <v>149</v>
      </c>
      <c r="C134" s="2" t="s">
        <v>62</v>
      </c>
      <c r="D134" s="2">
        <v>3240</v>
      </c>
      <c r="E134" s="2">
        <v>70.2</v>
      </c>
    </row>
    <row r="135" spans="1:5" ht="13.9" customHeight="1" x14ac:dyDescent="0.25">
      <c r="A135" s="1">
        <v>13</v>
      </c>
      <c r="B135" s="15" t="s">
        <v>88</v>
      </c>
      <c r="C135" s="2" t="s">
        <v>62</v>
      </c>
      <c r="D135" s="2">
        <v>10000</v>
      </c>
      <c r="E135" s="2">
        <v>65</v>
      </c>
    </row>
    <row r="136" spans="1:5" ht="13.9" customHeight="1" x14ac:dyDescent="0.25">
      <c r="A136" s="1">
        <v>14</v>
      </c>
      <c r="B136" s="15" t="s">
        <v>89</v>
      </c>
      <c r="C136" s="2" t="s">
        <v>62</v>
      </c>
      <c r="D136" s="2">
        <v>2160</v>
      </c>
      <c r="E136" s="2">
        <v>68.900000000000006</v>
      </c>
    </row>
    <row r="137" spans="1:5" ht="13.9" customHeight="1" x14ac:dyDescent="0.25">
      <c r="A137" s="1">
        <v>15</v>
      </c>
      <c r="B137" s="15" t="s">
        <v>90</v>
      </c>
      <c r="C137" s="2" t="s">
        <v>62</v>
      </c>
      <c r="D137" s="2">
        <v>166</v>
      </c>
      <c r="E137" s="2">
        <v>67.600000000000009</v>
      </c>
    </row>
    <row r="138" spans="1:5" ht="13.9" customHeight="1" x14ac:dyDescent="0.25">
      <c r="A138" s="1">
        <v>16</v>
      </c>
      <c r="B138" s="15" t="s">
        <v>91</v>
      </c>
      <c r="C138" s="2" t="s">
        <v>62</v>
      </c>
      <c r="D138" s="2">
        <v>108</v>
      </c>
      <c r="E138" s="2">
        <v>79.3</v>
      </c>
    </row>
    <row r="139" spans="1:5" ht="13.9" customHeight="1" x14ac:dyDescent="0.25">
      <c r="A139" s="1">
        <v>17</v>
      </c>
      <c r="B139" s="15" t="s">
        <v>66</v>
      </c>
      <c r="C139" s="2" t="s">
        <v>62</v>
      </c>
      <c r="D139" s="2">
        <v>3000</v>
      </c>
      <c r="E139" s="2">
        <v>65</v>
      </c>
    </row>
    <row r="140" spans="1:5" ht="13.9" customHeight="1" x14ac:dyDescent="0.25">
      <c r="A140" s="1">
        <v>18</v>
      </c>
      <c r="B140" s="15" t="s">
        <v>9</v>
      </c>
      <c r="C140" s="2" t="s">
        <v>62</v>
      </c>
      <c r="D140" s="2">
        <v>1188</v>
      </c>
      <c r="E140" s="2">
        <v>68.900000000000006</v>
      </c>
    </row>
    <row r="141" spans="1:5" ht="13.9" customHeight="1" x14ac:dyDescent="0.25">
      <c r="A141" s="1">
        <v>19</v>
      </c>
      <c r="B141" s="15" t="s">
        <v>9</v>
      </c>
      <c r="C141" s="2" t="s">
        <v>62</v>
      </c>
      <c r="D141" s="2">
        <v>15000</v>
      </c>
      <c r="E141" s="2">
        <v>65</v>
      </c>
    </row>
    <row r="142" spans="1:5" ht="13.9" customHeight="1" x14ac:dyDescent="0.25">
      <c r="A142" s="1">
        <v>20</v>
      </c>
      <c r="B142" s="15" t="s">
        <v>150</v>
      </c>
      <c r="C142" s="2" t="s">
        <v>62</v>
      </c>
      <c r="D142" s="2">
        <v>1296</v>
      </c>
      <c r="E142" s="2">
        <v>70.2</v>
      </c>
    </row>
    <row r="143" spans="1:5" ht="13.9" customHeight="1" x14ac:dyDescent="0.25">
      <c r="A143" s="1">
        <v>21</v>
      </c>
      <c r="B143" s="15" t="s">
        <v>10</v>
      </c>
      <c r="C143" s="2" t="s">
        <v>62</v>
      </c>
      <c r="D143" s="2">
        <v>432</v>
      </c>
      <c r="E143" s="2">
        <v>70.2</v>
      </c>
    </row>
    <row r="144" spans="1:5" ht="13.9" customHeight="1" x14ac:dyDescent="0.25">
      <c r="A144" s="1">
        <v>22</v>
      </c>
      <c r="B144" s="15" t="s">
        <v>151</v>
      </c>
      <c r="C144" s="2" t="s">
        <v>62</v>
      </c>
      <c r="D144" s="2">
        <v>5645</v>
      </c>
      <c r="E144" s="2">
        <v>68.900000000000006</v>
      </c>
    </row>
    <row r="145" spans="1:5" ht="13.9" customHeight="1" x14ac:dyDescent="0.25">
      <c r="A145" s="1">
        <v>23</v>
      </c>
      <c r="B145" s="15" t="s">
        <v>137</v>
      </c>
      <c r="C145" s="2" t="s">
        <v>62</v>
      </c>
      <c r="D145" s="2">
        <v>259</v>
      </c>
      <c r="E145" s="2">
        <v>68.900000000000006</v>
      </c>
    </row>
    <row r="146" spans="1:5" ht="13.9" customHeight="1" x14ac:dyDescent="0.25">
      <c r="A146" s="1">
        <v>24</v>
      </c>
      <c r="B146" s="15" t="s">
        <v>46</v>
      </c>
      <c r="C146" s="2" t="s">
        <v>62</v>
      </c>
      <c r="D146" s="2">
        <v>18000</v>
      </c>
      <c r="E146" s="2">
        <v>65</v>
      </c>
    </row>
    <row r="147" spans="1:5" ht="13.9" customHeight="1" x14ac:dyDescent="0.25">
      <c r="A147" s="1">
        <v>25</v>
      </c>
      <c r="B147" s="15" t="s">
        <v>11</v>
      </c>
      <c r="C147" s="2" t="s">
        <v>62</v>
      </c>
      <c r="D147" s="2">
        <v>1500</v>
      </c>
      <c r="E147" s="2">
        <v>65</v>
      </c>
    </row>
    <row r="148" spans="1:5" ht="13.9" customHeight="1" x14ac:dyDescent="0.25">
      <c r="A148" s="1">
        <v>26</v>
      </c>
      <c r="B148" s="15" t="s">
        <v>70</v>
      </c>
      <c r="C148" s="2" t="s">
        <v>62</v>
      </c>
      <c r="D148" s="2">
        <v>5000</v>
      </c>
      <c r="E148" s="2">
        <v>65</v>
      </c>
    </row>
    <row r="149" spans="1:5" ht="13.9" customHeight="1" x14ac:dyDescent="0.25">
      <c r="A149" s="1">
        <v>27</v>
      </c>
      <c r="B149" s="15" t="s">
        <v>92</v>
      </c>
      <c r="C149" s="2" t="s">
        <v>62</v>
      </c>
      <c r="D149" s="2">
        <v>12000</v>
      </c>
      <c r="E149" s="2">
        <v>65</v>
      </c>
    </row>
    <row r="150" spans="1:5" ht="13.9" customHeight="1" x14ac:dyDescent="0.25">
      <c r="A150" s="1">
        <v>28</v>
      </c>
      <c r="B150" s="15" t="s">
        <v>93</v>
      </c>
      <c r="C150" s="2" t="s">
        <v>62</v>
      </c>
      <c r="D150" s="2">
        <v>1200</v>
      </c>
      <c r="E150" s="2">
        <v>65</v>
      </c>
    </row>
    <row r="151" spans="1:5" ht="13.9" customHeight="1" x14ac:dyDescent="0.25">
      <c r="A151" s="1">
        <v>29</v>
      </c>
      <c r="B151" s="15" t="s">
        <v>152</v>
      </c>
      <c r="C151" s="2" t="s">
        <v>62</v>
      </c>
      <c r="D151" s="2">
        <v>3744</v>
      </c>
      <c r="E151" s="2">
        <v>68.900000000000006</v>
      </c>
    </row>
    <row r="152" spans="1:5" ht="13.9" customHeight="1" x14ac:dyDescent="0.25">
      <c r="A152" s="1">
        <v>30</v>
      </c>
      <c r="B152" s="15" t="s">
        <v>16</v>
      </c>
      <c r="C152" s="2" t="s">
        <v>62</v>
      </c>
      <c r="D152" s="2">
        <v>1382</v>
      </c>
      <c r="E152" s="2">
        <v>68.900000000000006</v>
      </c>
    </row>
    <row r="153" spans="1:5" ht="13.9" customHeight="1" x14ac:dyDescent="0.25">
      <c r="A153" s="1">
        <v>31</v>
      </c>
      <c r="B153" s="15" t="s">
        <v>94</v>
      </c>
      <c r="C153" s="2" t="s">
        <v>62</v>
      </c>
      <c r="D153" s="2">
        <v>2016</v>
      </c>
      <c r="E153" s="2">
        <v>70.2</v>
      </c>
    </row>
    <row r="154" spans="1:5" ht="13.9" customHeight="1" x14ac:dyDescent="0.25">
      <c r="A154" s="1">
        <v>32</v>
      </c>
      <c r="B154" s="15" t="s">
        <v>95</v>
      </c>
      <c r="C154" s="2" t="s">
        <v>62</v>
      </c>
      <c r="D154" s="2">
        <v>2835</v>
      </c>
      <c r="E154" s="2">
        <v>71.5</v>
      </c>
    </row>
    <row r="155" spans="1:5" ht="13.9" customHeight="1" x14ac:dyDescent="0.25">
      <c r="A155" s="1">
        <v>33</v>
      </c>
      <c r="B155" s="15" t="s">
        <v>96</v>
      </c>
      <c r="C155" s="2" t="s">
        <v>62</v>
      </c>
      <c r="D155" s="2">
        <v>5000</v>
      </c>
      <c r="E155" s="2">
        <v>65</v>
      </c>
    </row>
    <row r="156" spans="1:5" ht="13.9" customHeight="1" x14ac:dyDescent="0.25">
      <c r="A156" s="1">
        <v>34</v>
      </c>
      <c r="B156" s="15" t="s">
        <v>97</v>
      </c>
      <c r="C156" s="2" t="s">
        <v>62</v>
      </c>
      <c r="D156" s="2">
        <v>5040</v>
      </c>
      <c r="E156" s="2">
        <v>68.900000000000006</v>
      </c>
    </row>
    <row r="157" spans="1:5" ht="13.9" customHeight="1" x14ac:dyDescent="0.25">
      <c r="A157" s="1">
        <v>35</v>
      </c>
      <c r="B157" s="15" t="s">
        <v>153</v>
      </c>
      <c r="C157" s="2" t="s">
        <v>62</v>
      </c>
      <c r="D157" s="2">
        <v>2592</v>
      </c>
      <c r="E157" s="2">
        <v>68.900000000000006</v>
      </c>
    </row>
    <row r="158" spans="1:5" ht="13.9" customHeight="1" x14ac:dyDescent="0.25">
      <c r="A158" s="1">
        <v>36</v>
      </c>
      <c r="B158" s="15" t="s">
        <v>98</v>
      </c>
      <c r="C158" s="2" t="s">
        <v>62</v>
      </c>
      <c r="D158" s="2">
        <v>6307</v>
      </c>
      <c r="E158" s="2">
        <v>68.900000000000006</v>
      </c>
    </row>
    <row r="159" spans="1:5" ht="13.9" customHeight="1" x14ac:dyDescent="0.25">
      <c r="A159" s="1">
        <v>37</v>
      </c>
      <c r="B159" s="15" t="s">
        <v>18</v>
      </c>
      <c r="C159" s="2" t="s">
        <v>62</v>
      </c>
      <c r="D159" s="2">
        <v>324</v>
      </c>
      <c r="E159" s="2">
        <v>67.600000000000009</v>
      </c>
    </row>
    <row r="160" spans="1:5" ht="13.9" customHeight="1" x14ac:dyDescent="0.25">
      <c r="A160" s="1">
        <v>38</v>
      </c>
      <c r="B160" s="15" t="s">
        <v>99</v>
      </c>
      <c r="C160" s="2" t="s">
        <v>62</v>
      </c>
      <c r="D160" s="2">
        <v>10000</v>
      </c>
      <c r="E160" s="2">
        <v>65</v>
      </c>
    </row>
    <row r="161" spans="1:5" ht="13.9" customHeight="1" x14ac:dyDescent="0.25">
      <c r="A161" s="1">
        <v>39</v>
      </c>
      <c r="B161" s="15" t="s">
        <v>100</v>
      </c>
      <c r="C161" s="2" t="s">
        <v>62</v>
      </c>
      <c r="D161" s="2">
        <v>778</v>
      </c>
      <c r="E161" s="2">
        <v>68.900000000000006</v>
      </c>
    </row>
    <row r="162" spans="1:5" ht="13.9" customHeight="1" x14ac:dyDescent="0.25">
      <c r="A162" s="1">
        <v>40</v>
      </c>
      <c r="B162" s="15" t="s">
        <v>101</v>
      </c>
      <c r="C162" s="2" t="s">
        <v>62</v>
      </c>
      <c r="D162" s="2">
        <v>907</v>
      </c>
      <c r="E162" s="2">
        <v>70.2</v>
      </c>
    </row>
    <row r="163" spans="1:5" ht="13.9" customHeight="1" x14ac:dyDescent="0.25">
      <c r="A163" s="1">
        <v>41</v>
      </c>
      <c r="B163" s="15" t="s">
        <v>101</v>
      </c>
      <c r="C163" s="2" t="s">
        <v>62</v>
      </c>
      <c r="D163" s="2">
        <v>5184</v>
      </c>
      <c r="E163" s="2">
        <v>68.900000000000006</v>
      </c>
    </row>
    <row r="164" spans="1:5" ht="13.9" customHeight="1" x14ac:dyDescent="0.25">
      <c r="A164" s="1">
        <v>42</v>
      </c>
      <c r="B164" s="15" t="s">
        <v>102</v>
      </c>
      <c r="C164" s="2" t="s">
        <v>62</v>
      </c>
      <c r="D164" s="2">
        <v>3240</v>
      </c>
      <c r="E164" s="2">
        <v>68.900000000000006</v>
      </c>
    </row>
    <row r="165" spans="1:5" ht="13.9" customHeight="1" x14ac:dyDescent="0.25">
      <c r="A165" s="1">
        <v>43</v>
      </c>
      <c r="B165" s="15" t="s">
        <v>20</v>
      </c>
      <c r="C165" s="2" t="s">
        <v>62</v>
      </c>
      <c r="D165" s="2">
        <v>7920</v>
      </c>
      <c r="E165" s="2">
        <v>67.600000000000009</v>
      </c>
    </row>
    <row r="166" spans="1:5" ht="13.9" customHeight="1" x14ac:dyDescent="0.25">
      <c r="A166" s="1">
        <v>44</v>
      </c>
      <c r="B166" s="15" t="s">
        <v>103</v>
      </c>
      <c r="C166" s="2" t="s">
        <v>62</v>
      </c>
      <c r="D166" s="2">
        <v>8000</v>
      </c>
      <c r="E166" s="2">
        <v>65</v>
      </c>
    </row>
    <row r="167" spans="1:5" ht="13.9" customHeight="1" x14ac:dyDescent="0.25">
      <c r="A167" s="1">
        <v>45</v>
      </c>
      <c r="B167" s="15" t="s">
        <v>154</v>
      </c>
      <c r="C167" s="2" t="s">
        <v>62</v>
      </c>
      <c r="D167" s="2">
        <v>2520</v>
      </c>
      <c r="E167" s="2">
        <v>70.2</v>
      </c>
    </row>
    <row r="168" spans="1:5" ht="13.9" customHeight="1" x14ac:dyDescent="0.25">
      <c r="A168" s="1">
        <v>46</v>
      </c>
      <c r="B168" s="15" t="s">
        <v>22</v>
      </c>
      <c r="C168" s="2" t="s">
        <v>62</v>
      </c>
      <c r="D168" s="2">
        <v>22000</v>
      </c>
      <c r="E168" s="2">
        <v>65</v>
      </c>
    </row>
    <row r="169" spans="1:5" ht="13.9" customHeight="1" x14ac:dyDescent="0.25">
      <c r="A169" s="1">
        <v>47</v>
      </c>
      <c r="B169" s="15" t="s">
        <v>155</v>
      </c>
      <c r="C169" s="2" t="s">
        <v>62</v>
      </c>
      <c r="D169" s="2">
        <v>504</v>
      </c>
      <c r="E169" s="2">
        <v>70.2</v>
      </c>
    </row>
    <row r="170" spans="1:5" ht="13.9" customHeight="1" x14ac:dyDescent="0.25">
      <c r="A170" s="1">
        <v>48</v>
      </c>
      <c r="B170" s="15" t="s">
        <v>156</v>
      </c>
      <c r="C170" s="2" t="s">
        <v>62</v>
      </c>
      <c r="D170" s="2">
        <v>4608</v>
      </c>
      <c r="E170" s="2">
        <v>71.5</v>
      </c>
    </row>
    <row r="171" spans="1:5" ht="13.9" customHeight="1" x14ac:dyDescent="0.25">
      <c r="A171" s="1">
        <v>49</v>
      </c>
      <c r="B171" s="15" t="s">
        <v>73</v>
      </c>
      <c r="C171" s="2" t="s">
        <v>62</v>
      </c>
      <c r="D171" s="2">
        <v>10800</v>
      </c>
      <c r="E171" s="2">
        <v>68.900000000000006</v>
      </c>
    </row>
    <row r="172" spans="1:5" ht="13.9" customHeight="1" x14ac:dyDescent="0.25">
      <c r="A172" s="1">
        <v>50</v>
      </c>
      <c r="B172" s="15" t="s">
        <v>157</v>
      </c>
      <c r="C172" s="2" t="s">
        <v>62</v>
      </c>
      <c r="D172" s="2">
        <v>2160</v>
      </c>
      <c r="E172" s="2">
        <v>75.400000000000006</v>
      </c>
    </row>
    <row r="173" spans="1:5" ht="13.9" customHeight="1" x14ac:dyDescent="0.25">
      <c r="A173" s="1">
        <v>51</v>
      </c>
      <c r="B173" s="15" t="s">
        <v>158</v>
      </c>
      <c r="C173" s="2" t="s">
        <v>62</v>
      </c>
      <c r="D173" s="2">
        <v>5544</v>
      </c>
      <c r="E173" s="2">
        <v>67.600000000000009</v>
      </c>
    </row>
    <row r="174" spans="1:5" ht="13.9" customHeight="1" x14ac:dyDescent="0.25">
      <c r="A174" s="1">
        <v>52</v>
      </c>
      <c r="B174" s="15" t="s">
        <v>104</v>
      </c>
      <c r="C174" s="2" t="s">
        <v>62</v>
      </c>
      <c r="D174" s="2">
        <v>864</v>
      </c>
      <c r="E174" s="2">
        <v>68.900000000000006</v>
      </c>
    </row>
    <row r="175" spans="1:5" ht="13.9" customHeight="1" x14ac:dyDescent="0.25">
      <c r="A175" s="1">
        <v>53</v>
      </c>
      <c r="B175" s="15" t="s">
        <v>159</v>
      </c>
      <c r="C175" s="2" t="s">
        <v>62</v>
      </c>
      <c r="D175" s="2">
        <v>72</v>
      </c>
      <c r="E175" s="2">
        <v>71.5</v>
      </c>
    </row>
    <row r="176" spans="1:5" ht="13.9" customHeight="1" x14ac:dyDescent="0.25">
      <c r="A176" s="1">
        <v>54</v>
      </c>
      <c r="B176" s="15" t="s">
        <v>105</v>
      </c>
      <c r="C176" s="2" t="s">
        <v>62</v>
      </c>
      <c r="D176" s="2">
        <v>4000</v>
      </c>
      <c r="E176" s="2">
        <v>65</v>
      </c>
    </row>
    <row r="177" spans="1:5" ht="13.9" customHeight="1" x14ac:dyDescent="0.25">
      <c r="A177" s="1">
        <v>55</v>
      </c>
      <c r="B177" s="15" t="s">
        <v>106</v>
      </c>
      <c r="C177" s="2" t="s">
        <v>62</v>
      </c>
      <c r="D177" s="2">
        <v>6000</v>
      </c>
      <c r="E177" s="2">
        <v>65</v>
      </c>
    </row>
    <row r="178" spans="1:5" ht="13.9" customHeight="1" x14ac:dyDescent="0.25">
      <c r="A178" s="1">
        <v>56</v>
      </c>
      <c r="B178" s="15" t="s">
        <v>107</v>
      </c>
      <c r="C178" s="2" t="s">
        <v>62</v>
      </c>
      <c r="D178" s="2">
        <v>2419</v>
      </c>
      <c r="E178" s="2">
        <v>68.900000000000006</v>
      </c>
    </row>
    <row r="179" spans="1:5" ht="13.9" customHeight="1" x14ac:dyDescent="0.25">
      <c r="A179" s="1">
        <v>57</v>
      </c>
      <c r="B179" s="15" t="s">
        <v>108</v>
      </c>
      <c r="C179" s="2" t="s">
        <v>62</v>
      </c>
      <c r="D179" s="2">
        <v>3000</v>
      </c>
      <c r="E179" s="2">
        <v>65</v>
      </c>
    </row>
    <row r="180" spans="1:5" ht="13.9" customHeight="1" x14ac:dyDescent="0.25">
      <c r="A180" s="1">
        <v>58</v>
      </c>
      <c r="B180" s="15" t="s">
        <v>109</v>
      </c>
      <c r="C180" s="2" t="s">
        <v>62</v>
      </c>
      <c r="D180" s="2">
        <v>3600</v>
      </c>
      <c r="E180" s="2">
        <v>71.5</v>
      </c>
    </row>
    <row r="181" spans="1:5" ht="13.9" customHeight="1" x14ac:dyDescent="0.25">
      <c r="A181" s="1">
        <v>59</v>
      </c>
      <c r="B181" s="15" t="s">
        <v>110</v>
      </c>
      <c r="C181" s="2" t="s">
        <v>62</v>
      </c>
      <c r="D181" s="2">
        <v>1300</v>
      </c>
      <c r="E181" s="2">
        <v>65</v>
      </c>
    </row>
    <row r="182" spans="1:5" ht="13.9" customHeight="1" x14ac:dyDescent="0.25">
      <c r="A182" s="1">
        <v>60</v>
      </c>
      <c r="B182" s="15" t="s">
        <v>26</v>
      </c>
      <c r="C182" s="2" t="s">
        <v>62</v>
      </c>
      <c r="D182" s="2">
        <v>14090</v>
      </c>
      <c r="E182" s="2">
        <v>67.600000000000009</v>
      </c>
    </row>
    <row r="183" spans="1:5" ht="13.9" customHeight="1" x14ac:dyDescent="0.25">
      <c r="A183" s="1">
        <v>61</v>
      </c>
      <c r="B183" s="15" t="s">
        <v>111</v>
      </c>
      <c r="C183" s="2" t="s">
        <v>62</v>
      </c>
      <c r="D183" s="2">
        <v>2880</v>
      </c>
      <c r="E183" s="2">
        <v>68.900000000000006</v>
      </c>
    </row>
    <row r="184" spans="1:5" ht="13.9" customHeight="1" x14ac:dyDescent="0.25">
      <c r="A184" s="1">
        <v>62</v>
      </c>
      <c r="B184" s="15" t="s">
        <v>112</v>
      </c>
      <c r="C184" s="2" t="s">
        <v>62</v>
      </c>
      <c r="D184" s="2">
        <v>7000</v>
      </c>
      <c r="E184" s="2">
        <v>65</v>
      </c>
    </row>
    <row r="185" spans="1:5" ht="13.9" customHeight="1" x14ac:dyDescent="0.25">
      <c r="A185" s="1">
        <v>63</v>
      </c>
      <c r="B185" s="15" t="s">
        <v>113</v>
      </c>
      <c r="C185" s="2" t="s">
        <v>62</v>
      </c>
      <c r="D185" s="2">
        <v>1224</v>
      </c>
      <c r="E185" s="2">
        <v>68.900000000000006</v>
      </c>
    </row>
    <row r="186" spans="1:5" ht="13.9" customHeight="1" x14ac:dyDescent="0.25">
      <c r="A186" s="1">
        <v>64</v>
      </c>
      <c r="B186" s="15" t="s">
        <v>160</v>
      </c>
      <c r="C186" s="2" t="s">
        <v>62</v>
      </c>
      <c r="D186" s="2">
        <v>5544</v>
      </c>
      <c r="E186" s="2">
        <v>67.600000000000009</v>
      </c>
    </row>
    <row r="187" spans="1:5" ht="13.9" customHeight="1" x14ac:dyDescent="0.25">
      <c r="A187" s="1">
        <v>65</v>
      </c>
      <c r="B187" s="15" t="s">
        <v>161</v>
      </c>
      <c r="C187" s="2" t="s">
        <v>62</v>
      </c>
      <c r="D187" s="2">
        <v>7027</v>
      </c>
      <c r="E187" s="2">
        <v>67.600000000000009</v>
      </c>
    </row>
    <row r="188" spans="1:5" ht="13.9" customHeight="1" x14ac:dyDescent="0.25">
      <c r="A188" s="1">
        <v>66</v>
      </c>
      <c r="B188" s="15" t="s">
        <v>162</v>
      </c>
      <c r="C188" s="2" t="s">
        <v>62</v>
      </c>
      <c r="D188" s="2">
        <v>8165</v>
      </c>
      <c r="E188" s="2">
        <v>68.900000000000006</v>
      </c>
    </row>
    <row r="189" spans="1:5" ht="13.9" customHeight="1" x14ac:dyDescent="0.25">
      <c r="A189" s="1">
        <v>67</v>
      </c>
      <c r="B189" s="15" t="s">
        <v>163</v>
      </c>
      <c r="C189" s="2" t="s">
        <v>62</v>
      </c>
      <c r="D189" s="2">
        <v>144</v>
      </c>
      <c r="E189" s="2">
        <v>68.900000000000006</v>
      </c>
    </row>
    <row r="190" spans="1:5" ht="13.9" customHeight="1" x14ac:dyDescent="0.25">
      <c r="A190" s="1">
        <v>68</v>
      </c>
      <c r="B190" s="15" t="s">
        <v>132</v>
      </c>
      <c r="C190" s="2" t="s">
        <v>62</v>
      </c>
      <c r="D190" s="2">
        <v>2736</v>
      </c>
      <c r="E190" s="2">
        <v>67.600000000000009</v>
      </c>
    </row>
    <row r="191" spans="1:5" ht="13.9" customHeight="1" x14ac:dyDescent="0.25">
      <c r="A191" s="1">
        <v>69</v>
      </c>
      <c r="B191" s="15" t="s">
        <v>114</v>
      </c>
      <c r="C191" s="2" t="s">
        <v>62</v>
      </c>
      <c r="D191" s="2">
        <v>8000</v>
      </c>
      <c r="E191" s="2">
        <v>65</v>
      </c>
    </row>
    <row r="192" spans="1:5" ht="13.9" customHeight="1" x14ac:dyDescent="0.25">
      <c r="A192" s="1">
        <v>70</v>
      </c>
      <c r="B192" s="15" t="s">
        <v>164</v>
      </c>
      <c r="C192" s="2" t="s">
        <v>62</v>
      </c>
      <c r="D192" s="2">
        <v>12650</v>
      </c>
      <c r="E192" s="2">
        <v>70.2</v>
      </c>
    </row>
    <row r="193" spans="1:5" ht="13.9" customHeight="1" x14ac:dyDescent="0.25">
      <c r="A193" s="1">
        <v>71</v>
      </c>
      <c r="B193" s="15" t="s">
        <v>115</v>
      </c>
      <c r="C193" s="2" t="s">
        <v>62</v>
      </c>
      <c r="D193" s="2">
        <v>20520</v>
      </c>
      <c r="E193" s="2">
        <v>68.900000000000006</v>
      </c>
    </row>
    <row r="194" spans="1:5" ht="13.9" customHeight="1" x14ac:dyDescent="0.25">
      <c r="A194" s="1">
        <v>72</v>
      </c>
      <c r="B194" s="15" t="s">
        <v>165</v>
      </c>
      <c r="C194" s="2" t="s">
        <v>62</v>
      </c>
      <c r="D194" s="2">
        <v>1000</v>
      </c>
      <c r="E194" s="2">
        <v>68.900000000000006</v>
      </c>
    </row>
    <row r="195" spans="1:5" ht="13.9" customHeight="1" x14ac:dyDescent="0.25">
      <c r="A195" s="1">
        <v>73</v>
      </c>
      <c r="B195" s="15" t="s">
        <v>116</v>
      </c>
      <c r="C195" s="2" t="s">
        <v>62</v>
      </c>
      <c r="D195" s="2">
        <v>1500</v>
      </c>
      <c r="E195" s="2">
        <v>68.900000000000006</v>
      </c>
    </row>
    <row r="196" spans="1:5" ht="13.9" customHeight="1" x14ac:dyDescent="0.25">
      <c r="A196" s="1">
        <v>74</v>
      </c>
      <c r="B196" s="15" t="s">
        <v>117</v>
      </c>
      <c r="C196" s="2" t="s">
        <v>62</v>
      </c>
      <c r="D196" s="2">
        <v>432</v>
      </c>
      <c r="E196" s="2">
        <v>71.5</v>
      </c>
    </row>
    <row r="197" spans="1:5" ht="13.9" customHeight="1" x14ac:dyDescent="0.25">
      <c r="A197" s="1">
        <v>75</v>
      </c>
      <c r="B197" s="15" t="s">
        <v>118</v>
      </c>
      <c r="C197" s="2" t="s">
        <v>62</v>
      </c>
      <c r="D197" s="2">
        <v>10000</v>
      </c>
      <c r="E197" s="2">
        <v>65</v>
      </c>
    </row>
    <row r="198" spans="1:5" ht="13.9" customHeight="1" x14ac:dyDescent="0.25">
      <c r="A198" s="1">
        <v>76</v>
      </c>
      <c r="B198" s="15" t="s">
        <v>166</v>
      </c>
      <c r="C198" s="2" t="s">
        <v>62</v>
      </c>
      <c r="D198" s="2">
        <v>270</v>
      </c>
      <c r="E198" s="2">
        <v>72.8</v>
      </c>
    </row>
    <row r="199" spans="1:5" ht="13.9" customHeight="1" x14ac:dyDescent="0.25">
      <c r="A199" s="1">
        <v>77</v>
      </c>
      <c r="B199" s="15" t="s">
        <v>167</v>
      </c>
      <c r="C199" s="2" t="s">
        <v>62</v>
      </c>
      <c r="D199" s="2">
        <v>3240</v>
      </c>
      <c r="E199" s="2">
        <v>68.900000000000006</v>
      </c>
    </row>
    <row r="200" spans="1:5" ht="15.75" thickBot="1" x14ac:dyDescent="0.3">
      <c r="A200" s="23"/>
      <c r="B200" s="24" t="s">
        <v>36</v>
      </c>
      <c r="C200" s="25"/>
      <c r="D200" s="25">
        <f>SUM(D123:D199)</f>
        <v>354540</v>
      </c>
      <c r="E200" s="25"/>
    </row>
  </sheetData>
  <autoFilter ref="A8:E57" xr:uid="{00000000-0001-0000-0000-000000000000}"/>
  <sortState xmlns:xlrd2="http://schemas.microsoft.com/office/spreadsheetml/2017/richdata2" ref="A74:E119">
    <sortCondition ref="B74:B119"/>
  </sortState>
  <mergeCells count="5">
    <mergeCell ref="A58:E58"/>
    <mergeCell ref="A72:E72"/>
    <mergeCell ref="A121:E121"/>
    <mergeCell ref="C4:E6"/>
    <mergeCell ref="A7:E7"/>
  </mergeCells>
  <phoneticPr fontId="10" type="noConversion"/>
  <hyperlinks>
    <hyperlink ref="D3" r:id="rId1" xr:uid="{9D51EB3F-864F-4486-890F-7EA66457FE0B}"/>
    <hyperlink ref="D2" r:id="rId2" xr:uid="{97EF28C4-E9C7-489F-A602-72C1B50E95E2}"/>
    <hyperlink ref="F2" location="'Страница 1'!R7C1" display="С3" xr:uid="{A4BB1E63-666D-4799-A972-5E62FB58992A}"/>
    <hyperlink ref="F3" location="'Страница 1'!R58C1" display="С1;C1,5;C2" xr:uid="{CA3E2E98-0882-4BD7-B714-0B8AB8214465}"/>
    <hyperlink ref="F4" location="'Страница 1'!R72C1" display="P9" xr:uid="{177BC43E-9DC0-46C2-8E01-7B48726EA475}"/>
    <hyperlink ref="F5" location="'Страница 1'!R123C1" display="P9 (ОСЕНЬ)" xr:uid="{98DEDAD4-B563-4F4B-9DDD-222E89AD3DC3}"/>
    <hyperlink ref="F58" location="'Страница 1'!R1C1" display="ВЕРНУТЬСЯ В НАЧАЛО" xr:uid="{EA63A18C-3919-4F9B-A6BC-E1CB9492B11E}"/>
    <hyperlink ref="F72" location="'Страница 1'!R1C1" display="ВЕРНУТЬСЯ В НАЧАЛО" xr:uid="{0122A353-691E-48B2-9B79-13D596DFB2C5}"/>
    <hyperlink ref="F121" location="'Страница 1'!R1C1" display="ВЕРНУТЬСЯ В НАЧАЛО" xr:uid="{2CB1DB8B-E025-4AC6-9544-ABBD84F4D84F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Страница 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38068</cp:lastModifiedBy>
  <cp:lastPrinted>2021-07-22T09:38:01Z</cp:lastPrinted>
  <dcterms:created xsi:type="dcterms:W3CDTF">2021-03-10T06:25:49Z</dcterms:created>
  <dcterms:modified xsi:type="dcterms:W3CDTF">2021-08-06T13:31:42Z</dcterms:modified>
</cp:coreProperties>
</file>